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880" tabRatio="500"/>
  </bookViews>
  <sheets>
    <sheet name="Лист1" sheetId="1" r:id="rId1"/>
  </sheets>
  <definedNames>
    <definedName name="_MailAutoSig" localSheetId="0">Лист1!#REF!</definedName>
    <definedName name="Excel_BuiltIn_Print_Area" localSheetId="0">Лист1!$A$1:$C$145</definedName>
    <definedName name="Excel_BuiltIn_Print_Titles" localSheetId="0">Лист1!$11:$12</definedName>
    <definedName name="_xlnm.Print_Area" localSheetId="0">Лист1!$A$1:$C$150</definedName>
  </definedNames>
  <calcPr calcId="144525" fullCalcOnLoad="1"/>
</workbook>
</file>

<file path=xl/sharedStrings.xml><?xml version="1.0" encoding="utf-8"?>
<sst xmlns="http://schemas.openxmlformats.org/spreadsheetml/2006/main" count="263" uniqueCount="256">
  <si>
    <t>УТВЕРЖДЕН</t>
  </si>
  <si>
    <t>постановлением  администрации</t>
  </si>
  <si>
    <t xml:space="preserve">Белоярского района </t>
  </si>
  <si>
    <t>от                 2023 года №</t>
  </si>
  <si>
    <t>О Т Ч Е Т</t>
  </si>
  <si>
    <t xml:space="preserve"> об исполнении бюджета Белоярского района за первое полугодие 2023 года</t>
  </si>
  <si>
    <t>Наименование показателя</t>
  </si>
  <si>
    <t xml:space="preserve">Код дохода </t>
  </si>
  <si>
    <t>Сумма, рублей</t>
  </si>
  <si>
    <t>2</t>
  </si>
  <si>
    <t xml:space="preserve">1. Доходы </t>
  </si>
  <si>
    <t>НАЛОГОВЫЕ И НЕНАЛОГОВЫЕ ДОХОДЫ</t>
  </si>
  <si>
    <t>000 1 00 00 000 00 0000 000</t>
  </si>
  <si>
    <t>НАЛОГИ НА ПРИБЫЛЬ, ДОХОДЫ</t>
  </si>
  <si>
    <t>000 1 01 00 000 00 0000 000</t>
  </si>
  <si>
    <t>Налог на доходы физических лиц</t>
  </si>
  <si>
    <t>000 1 01 02 000 01 0000 110</t>
  </si>
  <si>
    <t>НАЛОГИ НА ТОВАРЫ (РАБОТЫ, УСЛУГИ), РЕАЛИЗУЕМЫЕ НА ТЕРРИТОРИИ РОССИЙСКОЙ ФЕДЕРАЦИИ</t>
  </si>
  <si>
    <t>000 1 03 00 000 00 0000 000</t>
  </si>
  <si>
    <t>Акцизы по подакцизным товарам (продукции), производимым на территории Российской Федерации</t>
  </si>
  <si>
    <t>000 1 03 02 000 01 0000 110</t>
  </si>
  <si>
    <t>НАЛОГИ НА СОВОКУПНЫЙ ДОХОД</t>
  </si>
  <si>
    <t>000 1 05 00 000 00 0000 000</t>
  </si>
  <si>
    <t>Налог, взимаемый в связи с применением упрощенной системы налогообложения</t>
  </si>
  <si>
    <t>000 1 05 01 000 00 0000 110</t>
  </si>
  <si>
    <t>Единый налог на вмененный доход для отдельных видов деятельности</t>
  </si>
  <si>
    <t>000 1 05 02 000 02 0000 110</t>
  </si>
  <si>
    <t>Налог, взымаемый в связи с применением патентной системы налогообложения</t>
  </si>
  <si>
    <t>000 1 05 04 000 02 0000 110</t>
  </si>
  <si>
    <t>НАЛОГИ НА ИМУЩЕСТВО</t>
  </si>
  <si>
    <t>000 1 06 00 000 00 0000 000</t>
  </si>
  <si>
    <t>Налог на имущество физических лиц</t>
  </si>
  <si>
    <t>000 1 06 01 000 00 0000 110</t>
  </si>
  <si>
    <t>Транспортный налог</t>
  </si>
  <si>
    <t>000 1 06 04 000 02 0000 110</t>
  </si>
  <si>
    <t>Земельный налог</t>
  </si>
  <si>
    <t>000 1 06 06 000 00 0000 110</t>
  </si>
  <si>
    <t>ГОСУДАРСТВЕННАЯ ПОШЛИНА</t>
  </si>
  <si>
    <t>000 1 08 00 000 00 0000 000</t>
  </si>
  <si>
    <t>Государственная пошлина по делам, рассматриваемым в судах общей юрисдикции, мировыми судьями</t>
  </si>
  <si>
    <t>000 1 08 03 000 01 0000 110</t>
  </si>
  <si>
    <t>ДОХОДЫ ОТ ИСПОЛЬЗОВАНИЯ ИМУЩЕСТВА, НАХОДЯЩЕГОСЯ В ГОСУДАРСТВЕННОЙ И МУНИЦИПАЛЬНОЙ СОБСТВЕННОСТИ</t>
  </si>
  <si>
    <t>000 1 11 00 000 00 0000 000</t>
  </si>
  <si>
    <t>Проценты, полученные от предоставления бюджетных кредитов внутри страны</t>
  </si>
  <si>
    <t>000 1 11 03 000 00 0000 120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</si>
  <si>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</si>
  <si>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000 1 11 05 000 00 0000 120</t>
  </si>
  <si>
    <t>Плата за публичный сервитут, предусмотренная решением уполномоченного органа обустановлении публичного сервитута в отношении земельных участков,находящихся в государственной или муниципальной собственности</t>
  </si>
  <si>
    <t>000 1 11 05 400 00 0000 120</t>
  </si>
  <si>
    <t>Платежи от государственных и муниципальных унитарных предприятий</t>
  </si>
  <si>
    <t>000 1 11 07 000 00 0000 120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</si>
  <si>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</si>
  <si>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000 1 11 09 000 00 0000 120</t>
  </si>
  <si>
    <t>ПЛАТЕЖИ ПРИ ПОЛЬЗОВАНИИ ПРИРОДНЫМИ РЕСУРСАМИ</t>
  </si>
  <si>
    <t>000 1 12 00 000 00 0000 000</t>
  </si>
  <si>
    <t>Плата за негативное воздействие на окружающую среду</t>
  </si>
  <si>
    <t>000 1 12 01 000 01 0000 120</t>
  </si>
  <si>
    <t>ДОХОДЫ ОТ ОКАЗАНИЯ ПЛАТНЫХ УСЛУГ (РАБОТ) И КОМПЕНСАЦИИ ЗАТРАТ ГОСУДАРСТВА</t>
  </si>
  <si>
    <t>000 1 13 00 000 00 0000 000</t>
  </si>
  <si>
    <t>Доходы от оказания платных услуг (работ)</t>
  </si>
  <si>
    <t>000 1 13 01 000 00 0000 130</t>
  </si>
  <si>
    <t>Доходы от компенсации затрат государства</t>
  </si>
  <si>
    <t>000 1 13 02 000 00 0000 130</t>
  </si>
  <si>
    <t>ДОХОДЫ ОТ ПРОДАЖИ МАТЕРИАЛЬНЫХ И НЕМАТЕРИАЛЬНЫХ АКТИВОВ</t>
  </si>
  <si>
    <t>000 1 14 00 000 00 0000 000</t>
  </si>
  <si>
    <t>Доходы от продажи квартир</t>
  </si>
  <si>
    <t>000 1 14 01 000 00 0000 410</t>
  </si>
  <si>
    <t>Доходы от продажи земельных участков, находящихся в государственной и муниципальной собственности</t>
  </si>
  <si>
    <t>000 1 14 06 000 00 0000 430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</si>
  <si>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</si>
  <si>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000 1 14 06 300 00 0000 430</t>
  </si>
  <si>
    <t xml:space="preserve">Доходы от приватизации имущества, находящегося в государственной и муниципальной собственности </t>
  </si>
  <si>
    <t>000 1 14 13 000 00 0000 000</t>
  </si>
  <si>
    <t>ШТРАФЫ, САНКЦИИ, ВОЗМЕЩЕНИЕ УЩЕРБА</t>
  </si>
  <si>
    <t>000 1 16 00 000 00 0000 000</t>
  </si>
  <si>
    <t>Административные штрафы, установленные Кодексом Российской Федерации об административных правонарушениях</t>
  </si>
  <si>
    <t>000 1 16 01 000 01 0000 140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</si>
  <si>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</si>
  <si>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000 1 16 01 330 00 0000 140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</si>
  <si>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</si>
  <si>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</si>
  <si>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</si>
  <si>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000 1 16 07 000 00 0000 140</t>
  </si>
  <si>
    <t>Платежи в целях возмещения причиненного ущерба (убытков)</t>
  </si>
  <si>
    <t>000 1 16 10 000 00 0000 140</t>
  </si>
  <si>
    <t>Платежи, уплачиваемые в целях возмещения вреда</t>
  </si>
  <si>
    <t>000 1 16 11 000 01 0000 140</t>
  </si>
  <si>
    <t>БЕЗВОЗМЕЗДНЫЕ ПОСТУПЛЕНИЯ</t>
  </si>
  <si>
    <t>000 2 00 00 000 00 0000 000</t>
  </si>
  <si>
    <t>БЕЗВОЗМЕЗДНЫЕ ПОСТУПЛЕНИЯ ОТ ДРУГИХ БЮДЖЕТОВ БЮДЖЕТНОЙ СИСТЕМЫ РОССИЙСКОЙ ФЕДЕРАЦИИ</t>
  </si>
  <si>
    <t>000 2 02 00 000 00 0000 000</t>
  </si>
  <si>
    <t>Дотации бюджетам бюджетной системы Российской Федерации</t>
  </si>
  <si>
    <t>000 2 02 10 000 00 0000 150</t>
  </si>
  <si>
    <t xml:space="preserve">Субсидии бюджетам бюджетной системы Российской Федерации (межбюджетные субсидии)
</t>
  </si>
  <si>
    <t>000 2 02 20 000 00 0000 150</t>
  </si>
  <si>
    <t>Субвенции бюджетной системы Российской Федерации</t>
  </si>
  <si>
    <t>000 2 02 30 000 00 0000 150</t>
  </si>
  <si>
    <t>Иные межбюджетные трансферты</t>
  </si>
  <si>
    <t>000 2 02 40 000 00 0000 150</t>
  </si>
  <si>
    <t>БЕЗВОЗМЕЗДНЫЕ ПОСТУПЛЕНИЯ ОТ ГОСУДАРСТВЕННЫХ (МУНИЦИПАЛЬНЫХ) ОРГАНИЗАЦИЙ</t>
  </si>
  <si>
    <t>000 2 03 00 000 00 0000 000</t>
  </si>
  <si>
    <t>Безвозмездные поступления от государственных (муниципальных) организаций в бюджеты муниципальных районов</t>
  </si>
  <si>
    <t>000 2 03 05 000 05 0000 150</t>
  </si>
  <si>
    <t>ПРОЧИЕ БЕЗВОЗМЕЗДНЫЕ ПОСТУПЛЕНИЯ</t>
  </si>
  <si>
    <t>000 2 07 00 000 00 0000 000</t>
  </si>
  <si>
    <t xml:space="preserve">Прочие безвозмездные поступления в бюджеты муниципальных районов
</t>
  </si>
  <si>
    <t>000 2 07 05 000 05 0000 150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</si>
  <si>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</si>
  <si>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000 2 19 00 000 00 0000 000</t>
  </si>
  <si>
    <t xml:space="preserve">Возврат остатков субсидий, субвенций и иных межбюджетных трансфертов, имеющих целевое назначение, прошлых  лет из бюджетов муниципальных районов
</t>
  </si>
  <si>
    <t>000 2 19 00 000 05 0000 150</t>
  </si>
  <si>
    <t>Доходы бюджета — ВСЕГО</t>
  </si>
  <si>
    <t xml:space="preserve">                             2. Расходы </t>
  </si>
  <si>
    <t xml:space="preserve"> Наименование показателя</t>
  </si>
  <si>
    <t xml:space="preserve">Код расхода </t>
  </si>
  <si>
    <t>Исполнено</t>
  </si>
  <si>
    <t>Раздел, подраздел классификации расходов</t>
  </si>
  <si>
    <t>Общегосударственные вопросы</t>
  </si>
  <si>
    <t xml:space="preserve"> 01 00</t>
  </si>
  <si>
    <t>Функционирование высшего должностного лица субъекта Российской Федерации и муниципального образования</t>
  </si>
  <si>
    <t xml:space="preserve"> 01 02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</si>
  <si>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</si>
  <si>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01 03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</si>
  <si>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</si>
  <si>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01 04 </t>
  </si>
  <si>
    <t>Судебная система</t>
  </si>
  <si>
    <t>01 05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</si>
  <si>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</si>
  <si>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</si>
  <si>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Другие общегосударственные вопросы</t>
  </si>
  <si>
    <t xml:space="preserve">01 13 </t>
  </si>
  <si>
    <t>Национальная оборона</t>
  </si>
  <si>
    <t xml:space="preserve"> 02 00 </t>
  </si>
  <si>
    <t>Мобилизационная и вневойсковая подготовка</t>
  </si>
  <si>
    <t xml:space="preserve">02 03 </t>
  </si>
  <si>
    <t>Национальная безопасность и правоохранительная деятельность</t>
  </si>
  <si>
    <t>03 00</t>
  </si>
  <si>
    <t>Органы юстиции</t>
  </si>
  <si>
    <t xml:space="preserve"> 03 04 </t>
  </si>
  <si>
    <t xml:space="preserve">Гражданская оборона
</t>
  </si>
  <si>
    <t xml:space="preserve"> 03 09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</si>
  <si>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</si>
  <si>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 xml:space="preserve"> 03 10 </t>
  </si>
  <si>
    <t xml:space="preserve">Другие вопросы в области национальной безопасности и правоохранительной деятельности </t>
  </si>
  <si>
    <t xml:space="preserve"> 03 14 </t>
  </si>
  <si>
    <t>Национальная экономика</t>
  </si>
  <si>
    <t xml:space="preserve"> 04 00 </t>
  </si>
  <si>
    <t>Общеэкономические вопросы</t>
  </si>
  <si>
    <t xml:space="preserve"> 04 01 </t>
  </si>
  <si>
    <t>Сельское хозяйство и рыболовство</t>
  </si>
  <si>
    <t xml:space="preserve"> 04 05 </t>
  </si>
  <si>
    <t>Транспорт</t>
  </si>
  <si>
    <t xml:space="preserve">04 08 </t>
  </si>
  <si>
    <t>Дорожное хозяйство (дорожные фонды)</t>
  </si>
  <si>
    <t xml:space="preserve"> 04 09 </t>
  </si>
  <si>
    <t>Связь и информатика</t>
  </si>
  <si>
    <t xml:space="preserve">04 10 </t>
  </si>
  <si>
    <t>Другие вопросы в области национальной экономики</t>
  </si>
  <si>
    <t xml:space="preserve"> 04 12 </t>
  </si>
  <si>
    <t>Жилищно-коммунальное хозяйство</t>
  </si>
  <si>
    <t xml:space="preserve"> 05 00</t>
  </si>
  <si>
    <t>Жилищное хозяйство</t>
  </si>
  <si>
    <t xml:space="preserve"> 05 01 </t>
  </si>
  <si>
    <t>Коммунальное хозяйство</t>
  </si>
  <si>
    <t xml:space="preserve">05 02 </t>
  </si>
  <si>
    <t>Благоустройство</t>
  </si>
  <si>
    <t xml:space="preserve"> 05 03 </t>
  </si>
  <si>
    <t>Охрана окружающей среды</t>
  </si>
  <si>
    <t xml:space="preserve"> 06 00</t>
  </si>
  <si>
    <t>Другие вопросы в области охраны окружающей среды</t>
  </si>
  <si>
    <t xml:space="preserve">06 05 </t>
  </si>
  <si>
    <t>Образование</t>
  </si>
  <si>
    <t xml:space="preserve"> 07 00 </t>
  </si>
  <si>
    <t>Дошкольное образование</t>
  </si>
  <si>
    <t>07 01</t>
  </si>
  <si>
    <t>Общее образование</t>
  </si>
  <si>
    <t xml:space="preserve">07 02 </t>
  </si>
  <si>
    <t>Дополнительное образование детей</t>
  </si>
  <si>
    <t xml:space="preserve">  07 03  </t>
  </si>
  <si>
    <t xml:space="preserve">Молодежная политика </t>
  </si>
  <si>
    <t xml:space="preserve"> 07 07  </t>
  </si>
  <si>
    <t>Другие вопросы в области образования</t>
  </si>
  <si>
    <t xml:space="preserve">  07 09  </t>
  </si>
  <si>
    <t>Культура, кинематография</t>
  </si>
  <si>
    <t xml:space="preserve"> 08 00 </t>
  </si>
  <si>
    <t>Культура</t>
  </si>
  <si>
    <t xml:space="preserve"> 08 01</t>
  </si>
  <si>
    <t>Другие вопросы в области культуры, кинематографии</t>
  </si>
  <si>
    <t xml:space="preserve"> 08 04 </t>
  </si>
  <si>
    <t>Социальная политика</t>
  </si>
  <si>
    <t xml:space="preserve"> 10 00 </t>
  </si>
  <si>
    <t>Пенсионное обеспечение</t>
  </si>
  <si>
    <t xml:space="preserve"> 10 01 </t>
  </si>
  <si>
    <t>Социальное обеспечение населения</t>
  </si>
  <si>
    <t xml:space="preserve"> 10 03 </t>
  </si>
  <si>
    <t>Охрана семьи и детства</t>
  </si>
  <si>
    <t xml:space="preserve">10 04 </t>
  </si>
  <si>
    <t>Другие вопросы в области социальной политики</t>
  </si>
  <si>
    <t xml:space="preserve"> 10 06 </t>
  </si>
  <si>
    <t>Физическая культура и спорт</t>
  </si>
  <si>
    <t xml:space="preserve"> 11 00 </t>
  </si>
  <si>
    <t>Физическая культура</t>
  </si>
  <si>
    <t>11 01</t>
  </si>
  <si>
    <t>Массовый спорт</t>
  </si>
  <si>
    <t xml:space="preserve"> 11 02 </t>
  </si>
  <si>
    <t xml:space="preserve">Спорт высших достижений
</t>
  </si>
  <si>
    <t>11 03</t>
  </si>
  <si>
    <t>Другие вопросы в области физической культуры и спорта</t>
  </si>
  <si>
    <t xml:space="preserve">11 05 </t>
  </si>
  <si>
    <t>Средства массовой информации</t>
  </si>
  <si>
    <t xml:space="preserve"> 12 00 </t>
  </si>
  <si>
    <t>Периодическая печать и издательства</t>
  </si>
  <si>
    <t xml:space="preserve">12 02 </t>
  </si>
  <si>
    <t xml:space="preserve">Обслуживание государственного (муниципального) долга </t>
  </si>
  <si>
    <t xml:space="preserve"> 13 00 </t>
  </si>
  <si>
    <t xml:space="preserve">Обслуживание государственного (муниципального) внутреннего долга </t>
  </si>
  <si>
    <t xml:space="preserve"> 13 01 </t>
  </si>
  <si>
    <t xml:space="preserve">Межбюджетные трансферты общего характера  бюджетам бюджетной системы Российской Федерации </t>
  </si>
  <si>
    <t xml:space="preserve"> 14 00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</si>
  <si>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</si>
  <si>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14 01 </t>
  </si>
  <si>
    <t>Прочие межбюджетные трансферты  общего характера</t>
  </si>
  <si>
    <t xml:space="preserve">14 03 </t>
  </si>
  <si>
    <t>Расходы бюджета — ВСЕГО</t>
  </si>
  <si>
    <t>Результат исполнения бюджета (дефицит "-", профицит "+")</t>
  </si>
  <si>
    <t xml:space="preserve">                                3.  Источники финансирования дефицита бюджета </t>
  </si>
  <si>
    <t>Код источника</t>
  </si>
  <si>
    <t xml:space="preserve">Наименование показателя
</t>
  </si>
  <si>
    <t xml:space="preserve">Код источника финансирования по бюджетной классификации
</t>
  </si>
  <si>
    <t>Бюджетные кредиты от других бюджетов бюджетной системы Российской Федерации</t>
  </si>
  <si>
    <t>050 01 03 00 00 00 0000 000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</si>
  <si>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</si>
  <si>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050 01 03 01 00 05 0000 710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</si>
  <si>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</si>
  <si>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050 01 03 01 00 05 0000 810</t>
  </si>
  <si>
    <t xml:space="preserve">Иные источники внутреннего финансирования дефицитов бюджетов </t>
  </si>
  <si>
    <t>050 01 06 00 00 00 0000 000</t>
  </si>
  <si>
    <t xml:space="preserve">Средства от продажи акций и иных форм участия в капитале, находящихся в собственности муниципальных районов </t>
  </si>
  <si>
    <t>000 01 06 01 00 05 0000 630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</si>
  <si>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  </t>
  </si>
  <si>
    <t>050 01 06 05 01 05 0000 640</t>
  </si>
  <si>
    <t>Предоставление бюджетных кредитов юридическим лицам из бюджетов муниципальных районов в валюте Российской Федерации</t>
  </si>
  <si>
    <t>050 01 06 05 01 05 0000 540</t>
  </si>
  <si>
    <t xml:space="preserve">Возврат прочих бюджетных кредитов (ссуд), предоставленных бюджетами муниципальных районов внутри страны  </t>
  </si>
  <si>
    <t>000 01 06 08 00 05 0000 640</t>
  </si>
  <si>
    <t>Изменение остатков средств на счетах по учету средств бюджета</t>
  </si>
  <si>
    <t>050 01 05 00 00 00 0000 000</t>
  </si>
  <si>
    <t>Увеличение прочих остатков денежных средств бюджетов муниципальных районов</t>
  </si>
  <si>
    <t>050 01 05 02 01 05 0000 510</t>
  </si>
  <si>
    <t>Уменьшение прочих остатков денежных средств бюджетов муниципальных районов</t>
  </si>
  <si>
    <t>050 01 05 02 01 05 0000 610</t>
  </si>
  <si>
    <t>Источники финансирования дефицита бюджета — ВСЕГО</t>
  </si>
  <si>
    <t xml:space="preserve">                                              ____________________</t>
  </si>
  <si>
    <t>Прочие расходы</t>
  </si>
  <si>
    <t>000 0111 0700500 870 290</t>
  </si>
  <si>
    <t xml:space="preserve">                                            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</si>
</sst>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-* #,##0.00_р_._-;\-* #,##0.00_р_._-;_-* \-??_р_._-;_-@_-"/>
    <numFmt numFmtId="177" formatCode="_-* #,##0.00\ &quot;₽&quot;_-;\-* #,##0.00\ &quot;₽&quot;_-;_-* &quot;-&quot;??\ &quot;₽&quot;_-;_-@_-"/>
    <numFmt numFmtId="178" formatCode="_-* #,##0\ _₽_-;\-* #,##0\ _₽_-;_-* &quot;-&quot;\ _₽_-;_-@_-"/>
    <numFmt numFmtId="179" formatCode="_-* #,##0\ &quot;₽&quot;_-;\-* #,##0\ &quot;₽&quot;_-;_-* &quot;-&quot;\ &quot;₽&quot;_-;_-@_-"/>
    <numFmt numFmtId="180" formatCode="###\ ###\ ###\ ##0.00"/>
    <numFmt numFmtId="181" formatCode="#\ ###\ ###\ ##0.00"/>
  </numFmts>
  <fonts count="26">
    <font>
      <sz val="8"/>
      <name val="Arial Cyr"/>
      <family val="2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rgb="FF0000FF"/>
      <name val="Calibri"/>
      <family val="2"/>
      <charset val="204"/>
      <scheme val="minor"/>
    </font>
    <font>
      <u/>
      <sz val="11"/>
      <color rgb="FF80008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i/>
      <sz val="11"/>
      <color rgb="FF7F7F7F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ill="0" applyBorder="0" applyAlignment="0" applyProtection="0"/>
    <xf numFmtId="177" fontId="5" fillId="0" borderId="0" applyFill="0" applyBorder="0" applyAlignment="0" applyProtection="0"/>
    <xf numFmtId="9" fontId="5" fillId="0" borderId="0" applyFill="0" applyBorder="0" applyAlignment="0" applyProtection="0"/>
    <xf numFmtId="178" fontId="5" fillId="0" borderId="0" applyFill="0" applyBorder="0" applyAlignment="0" applyProtection="0"/>
    <xf numFmtId="179" fontId="5" fillId="0" borderId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13" applyNumberFormat="0" applyAlignment="0" applyProtection="0"/>
    <xf numFmtId="0" fontId="15" fillId="9" borderId="14" applyNumberFormat="0" applyAlignment="0" applyProtection="0"/>
    <xf numFmtId="0" fontId="16" fillId="9" borderId="13" applyNumberFormat="0" applyAlignment="0" applyProtection="0"/>
    <xf numFmtId="0" fontId="17" fillId="10" borderId="15" applyNumberFormat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3" fillId="37" borderId="0" applyNumberFormat="0" applyBorder="0" applyAlignment="0" applyProtection="0"/>
    <xf numFmtId="0" fontId="25" fillId="0" borderId="0"/>
    <xf numFmtId="0" fontId="5" fillId="0" borderId="0"/>
  </cellStyleXfs>
  <cellXfs count="8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 applyAlignment="1"/>
    <xf numFmtId="49" fontId="2" fillId="0" borderId="0" xfId="0" applyNumberFormat="1" applyFont="1" applyAlignment="1"/>
    <xf numFmtId="180" fontId="2" fillId="0" borderId="0" xfId="0" applyNumberFormat="1" applyFont="1" applyAlignment="1" applyProtection="1">
      <protection locked="0"/>
    </xf>
    <xf numFmtId="0" fontId="1" fillId="0" borderId="0" xfId="0" applyFont="1"/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180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180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/>
    <xf numFmtId="49" fontId="2" fillId="0" borderId="0" xfId="0" applyNumberFormat="1" applyFont="1" applyBorder="1" applyAlignment="1"/>
    <xf numFmtId="180" fontId="2" fillId="0" borderId="0" xfId="0" applyNumberFormat="1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18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>
      <alignment horizontal="center" vertical="center"/>
    </xf>
    <xf numFmtId="180" fontId="2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2" fillId="3" borderId="1" xfId="0" applyFont="1" applyFill="1" applyBorder="1" applyAlignment="1" applyProtection="1">
      <alignment horizontal="left" vertical="top" wrapText="1"/>
      <protection locked="0"/>
    </xf>
    <xf numFmtId="180" fontId="2" fillId="3" borderId="1" xfId="0" applyNumberFormat="1" applyFont="1" applyFill="1" applyBorder="1" applyAlignment="1" applyProtection="1">
      <alignment horizontal="center" vertical="center"/>
      <protection locked="0"/>
    </xf>
    <xf numFmtId="180" fontId="2" fillId="4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>
      <alignment horizontal="center" vertical="center"/>
    </xf>
    <xf numFmtId="180" fontId="2" fillId="0" borderId="1" xfId="0" applyNumberFormat="1" applyFont="1" applyBorder="1" applyAlignment="1" applyProtection="1">
      <alignment horizontal="center" vertical="center"/>
      <protection locked="0"/>
    </xf>
    <xf numFmtId="180" fontId="1" fillId="0" borderId="0" xfId="0" applyNumberFormat="1" applyFont="1"/>
    <xf numFmtId="0" fontId="1" fillId="5" borderId="0" xfId="0" applyFont="1" applyFill="1"/>
    <xf numFmtId="0" fontId="2" fillId="4" borderId="1" xfId="0" applyFont="1" applyFill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 applyProtection="1">
      <alignment horizontal="left" vertical="top" wrapText="1"/>
      <protection locked="0"/>
    </xf>
    <xf numFmtId="49" fontId="2" fillId="6" borderId="1" xfId="0" applyNumberFormat="1" applyFont="1" applyFill="1" applyBorder="1" applyAlignment="1">
      <alignment horizontal="center" vertical="center"/>
    </xf>
    <xf numFmtId="180" fontId="2" fillId="6" borderId="1" xfId="5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/>
    <xf numFmtId="49" fontId="2" fillId="0" borderId="1" xfId="0" applyNumberFormat="1" applyFont="1" applyBorder="1" applyAlignment="1"/>
    <xf numFmtId="0" fontId="2" fillId="0" borderId="1" xfId="0" applyFont="1" applyBorder="1" applyAlignment="1">
      <alignment horizontal="center" vertical="center"/>
    </xf>
    <xf numFmtId="180" fontId="2" fillId="0" borderId="1" xfId="0" applyNumberFormat="1" applyFont="1" applyBorder="1" applyAlignment="1" applyProtection="1">
      <alignment horizontal="right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left"/>
    </xf>
    <xf numFmtId="181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/>
    </xf>
    <xf numFmtId="180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 applyProtection="1">
      <alignment horizontal="center"/>
      <protection locked="0"/>
    </xf>
    <xf numFmtId="180" fontId="2" fillId="2" borderId="1" xfId="1" applyNumberFormat="1" applyFont="1" applyFill="1" applyBorder="1" applyAlignment="1" applyProtection="1">
      <alignment horizontal="center" vertical="center"/>
      <protection locked="0"/>
    </xf>
    <xf numFmtId="49" fontId="2" fillId="4" borderId="1" xfId="0" applyNumberFormat="1" applyFont="1" applyFill="1" applyBorder="1" applyAlignment="1">
      <alignment horizontal="center" vertical="center"/>
    </xf>
    <xf numFmtId="180" fontId="2" fillId="4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 vertical="distributed" wrapText="1"/>
    </xf>
    <xf numFmtId="0" fontId="2" fillId="0" borderId="5" xfId="0" applyFont="1" applyBorder="1" applyAlignment="1">
      <alignment vertical="distributed" wrapText="1"/>
    </xf>
    <xf numFmtId="0" fontId="2" fillId="0" borderId="6" xfId="0" applyFont="1" applyBorder="1" applyAlignment="1">
      <alignment horizontal="center" vertical="center"/>
    </xf>
    <xf numFmtId="180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vertical="distributed" wrapText="1"/>
    </xf>
    <xf numFmtId="49" fontId="2" fillId="0" borderId="8" xfId="0" applyNumberFormat="1" applyFont="1" applyFill="1" applyBorder="1" applyAlignment="1">
      <alignment horizontal="center"/>
    </xf>
    <xf numFmtId="180" fontId="2" fillId="0" borderId="7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vertical="distributed" wrapText="1"/>
    </xf>
    <xf numFmtId="49" fontId="2" fillId="0" borderId="0" xfId="0" applyNumberFormat="1" applyFont="1" applyFill="1" applyBorder="1" applyAlignment="1">
      <alignment horizontal="center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  <cellStyle name="Обычный_tmp" xfId="50"/>
  </cellStyles>
  <tableStyles count="0" defaultTableStyle="TableStyleMedium2" defaultPivotStyle="PivotStyleLight16"/>
  <colors>
    <mruColors>
      <color rgb="00FFC000"/>
      <color rgb="00FF0000"/>
      <color rgb="00FFFFFF"/>
      <color rgb="00FFCC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0"/>
  <sheetViews>
    <sheetView tabSelected="1" view="pageBreakPreview" zoomScale="110" zoomScaleNormal="100" topLeftCell="A85" workbookViewId="0">
      <selection activeCell="C90" sqref="C90"/>
    </sheetView>
  </sheetViews>
  <sheetFormatPr defaultColWidth="9.16666666666667" defaultRowHeight="18.75"/>
  <cols>
    <col min="1" max="1" width="63.1666666666667" style="5" customWidth="1"/>
    <col min="2" max="2" width="40.1666666666667" style="6" customWidth="1"/>
    <col min="3" max="3" width="26.3333333333333" style="7" customWidth="1"/>
    <col min="4" max="4" width="34.5" style="8" hidden="1" customWidth="1"/>
    <col min="5" max="12" width="11" style="8" customWidth="1"/>
    <col min="13" max="16384" width="9.16666666666667" style="8"/>
  </cols>
  <sheetData>
    <row r="1" ht="21.75" customHeight="1" spans="2:3">
      <c r="B1" s="9" t="s">
        <v>0</v>
      </c>
      <c r="C1" s="9"/>
    </row>
    <row r="2" s="1" customFormat="1" customHeight="1" spans="1:3">
      <c r="A2" s="5"/>
      <c r="B2" s="10" t="s">
        <v>1</v>
      </c>
      <c r="C2" s="10"/>
    </row>
    <row r="3" s="1" customFormat="1" ht="18" customHeight="1" spans="1:3">
      <c r="A3" s="5"/>
      <c r="B3" s="10" t="s">
        <v>2</v>
      </c>
      <c r="C3" s="10"/>
    </row>
    <row r="4" s="1" customFormat="1" ht="17.1" customHeight="1" spans="1:3">
      <c r="A4" s="5"/>
      <c r="B4" s="10" t="s">
        <v>3</v>
      </c>
      <c r="C4" s="10"/>
    </row>
    <row r="5" s="1" customFormat="1" ht="2.1" hidden="1" customHeight="1" spans="1:3">
      <c r="A5" s="5"/>
      <c r="B5" s="11"/>
      <c r="C5" s="12"/>
    </row>
    <row r="6" s="1" customFormat="1" ht="12" customHeight="1" spans="1:3">
      <c r="A6" s="5"/>
      <c r="B6" s="11"/>
      <c r="C6" s="12"/>
    </row>
    <row r="7" s="1" customFormat="1" spans="1:3">
      <c r="A7" s="13" t="s">
        <v>4</v>
      </c>
      <c r="B7" s="13"/>
      <c r="C7" s="13"/>
    </row>
    <row r="8" s="1" customFormat="1" ht="15" customHeight="1" spans="1:3">
      <c r="A8" s="13" t="s">
        <v>5</v>
      </c>
      <c r="B8" s="13"/>
      <c r="C8" s="13"/>
    </row>
    <row r="9" s="1" customFormat="1" ht="9" hidden="1" customHeight="1" spans="1:3">
      <c r="A9" s="13"/>
      <c r="B9" s="13"/>
      <c r="C9" s="14"/>
    </row>
    <row r="10" s="1" customFormat="1" ht="19.5" customHeight="1" spans="1:3">
      <c r="A10" s="15"/>
      <c r="B10" s="16"/>
      <c r="C10" s="17"/>
    </row>
    <row r="11" s="2" customFormat="1" ht="33" customHeight="1" spans="1:3">
      <c r="A11" s="18" t="s">
        <v>6</v>
      </c>
      <c r="B11" s="19" t="s">
        <v>7</v>
      </c>
      <c r="C11" s="20" t="s">
        <v>8</v>
      </c>
    </row>
    <row r="12" s="2" customFormat="1" ht="24.75" customHeight="1" spans="1:3">
      <c r="A12" s="18">
        <v>1</v>
      </c>
      <c r="B12" s="19" t="s">
        <v>9</v>
      </c>
      <c r="C12" s="20">
        <v>3</v>
      </c>
    </row>
    <row r="13" s="2" customFormat="1" ht="24.75" customHeight="1" spans="1:3">
      <c r="A13" s="21" t="s">
        <v>10</v>
      </c>
      <c r="B13" s="22"/>
      <c r="C13" s="23"/>
    </row>
    <row r="14" ht="29.1" customHeight="1" spans="1:3">
      <c r="A14" s="24" t="s">
        <v>11</v>
      </c>
      <c r="B14" s="25" t="s">
        <v>12</v>
      </c>
      <c r="C14" s="26">
        <f>C15+C17+C19+C23+C27+C29+C35+C37+C40+C45</f>
        <v>497955473.97</v>
      </c>
    </row>
    <row r="15" ht="27" customHeight="1" spans="1:3">
      <c r="A15" s="24" t="s">
        <v>13</v>
      </c>
      <c r="B15" s="25" t="s">
        <v>14</v>
      </c>
      <c r="C15" s="26">
        <f>C16</f>
        <v>363263607.1</v>
      </c>
    </row>
    <row r="16" ht="29.1" customHeight="1" spans="1:3">
      <c r="A16" s="27" t="s">
        <v>15</v>
      </c>
      <c r="B16" s="28" t="s">
        <v>16</v>
      </c>
      <c r="C16" s="29">
        <v>363263607.1</v>
      </c>
    </row>
    <row r="17" ht="55.5" customHeight="1" spans="1:3">
      <c r="A17" s="30" t="s">
        <v>17</v>
      </c>
      <c r="B17" s="31" t="s">
        <v>18</v>
      </c>
      <c r="C17" s="26">
        <f>C18</f>
        <v>5643835.95</v>
      </c>
    </row>
    <row r="18" ht="56.25" spans="1:3">
      <c r="A18" s="27" t="s">
        <v>19</v>
      </c>
      <c r="B18" s="32" t="s">
        <v>20</v>
      </c>
      <c r="C18" s="29">
        <v>5643835.95</v>
      </c>
    </row>
    <row r="19" spans="1:3">
      <c r="A19" s="30" t="s">
        <v>21</v>
      </c>
      <c r="B19" s="25" t="s">
        <v>22</v>
      </c>
      <c r="C19" s="26">
        <f>C20+C21+C22</f>
        <v>36723025.6</v>
      </c>
    </row>
    <row r="20" ht="37.5" spans="1:3">
      <c r="A20" s="27" t="s">
        <v>23</v>
      </c>
      <c r="B20" s="28" t="s">
        <v>24</v>
      </c>
      <c r="C20" s="29">
        <v>34790931.39</v>
      </c>
    </row>
    <row r="21" ht="37.5" spans="1:3">
      <c r="A21" s="27" t="s">
        <v>25</v>
      </c>
      <c r="B21" s="28" t="s">
        <v>26</v>
      </c>
      <c r="C21" s="29">
        <v>140137.01</v>
      </c>
    </row>
    <row r="22" ht="37.5" spans="1:11">
      <c r="A22" s="27" t="s">
        <v>27</v>
      </c>
      <c r="B22" s="28" t="s">
        <v>28</v>
      </c>
      <c r="C22" s="29">
        <v>1791957.2</v>
      </c>
      <c r="D22" s="33"/>
      <c r="E22" s="33"/>
      <c r="F22" s="33"/>
      <c r="G22" s="33"/>
      <c r="H22" s="33"/>
      <c r="I22" s="33"/>
      <c r="J22" s="33"/>
      <c r="K22" s="33"/>
    </row>
    <row r="23" s="3" customFormat="1" spans="1:11">
      <c r="A23" s="30" t="s">
        <v>29</v>
      </c>
      <c r="B23" s="25" t="s">
        <v>30</v>
      </c>
      <c r="C23" s="26">
        <f>C24+C25+C26</f>
        <v>1216576.94</v>
      </c>
      <c r="D23" s="34"/>
      <c r="E23" s="34"/>
      <c r="F23" s="34"/>
      <c r="G23" s="34"/>
      <c r="H23" s="34"/>
      <c r="I23" s="34"/>
      <c r="J23" s="34"/>
      <c r="K23" s="34"/>
    </row>
    <row r="24" s="3" customFormat="1" spans="1:11">
      <c r="A24" s="35" t="s">
        <v>31</v>
      </c>
      <c r="B24" s="28" t="s">
        <v>32</v>
      </c>
      <c r="C24" s="36">
        <v>-166</v>
      </c>
      <c r="D24" s="34"/>
      <c r="E24" s="34"/>
      <c r="F24" s="34"/>
      <c r="G24" s="34"/>
      <c r="H24" s="34"/>
      <c r="I24" s="34"/>
      <c r="J24" s="34"/>
      <c r="K24" s="34"/>
    </row>
    <row r="25" spans="1:11">
      <c r="A25" s="27" t="s">
        <v>33</v>
      </c>
      <c r="B25" s="28" t="s">
        <v>34</v>
      </c>
      <c r="C25" s="37">
        <v>1214292.94</v>
      </c>
      <c r="D25" s="33"/>
      <c r="E25" s="33"/>
      <c r="F25" s="33"/>
      <c r="G25" s="33"/>
      <c r="H25" s="33"/>
      <c r="I25" s="33"/>
      <c r="J25" s="33"/>
      <c r="K25" s="33"/>
    </row>
    <row r="26" spans="1:11">
      <c r="A26" s="27" t="s">
        <v>35</v>
      </c>
      <c r="B26" s="28" t="s">
        <v>36</v>
      </c>
      <c r="C26" s="37">
        <v>2450</v>
      </c>
      <c r="D26" s="33"/>
      <c r="E26" s="33"/>
      <c r="F26" s="33"/>
      <c r="G26" s="33"/>
      <c r="H26" s="33"/>
      <c r="I26" s="33"/>
      <c r="J26" s="33"/>
      <c r="K26" s="33"/>
    </row>
    <row r="27" s="3" customFormat="1" spans="1:3">
      <c r="A27" s="30" t="s">
        <v>37</v>
      </c>
      <c r="B27" s="25" t="s">
        <v>38</v>
      </c>
      <c r="C27" s="26">
        <f>C28</f>
        <v>2445051.16</v>
      </c>
    </row>
    <row r="28" ht="56.25" spans="1:3">
      <c r="A28" s="27" t="s">
        <v>39</v>
      </c>
      <c r="B28" s="28" t="s">
        <v>40</v>
      </c>
      <c r="C28" s="29">
        <v>2445051.16</v>
      </c>
    </row>
    <row r="29" ht="75" spans="1:3">
      <c r="A29" s="30" t="s">
        <v>41</v>
      </c>
      <c r="B29" s="25" t="s">
        <v>42</v>
      </c>
      <c r="C29" s="26">
        <f>C30+C31+C32+C33+C34</f>
        <v>31287391.86</v>
      </c>
    </row>
    <row r="30" ht="44.25" customHeight="1" spans="1:3">
      <c r="A30" s="35" t="s">
        <v>43</v>
      </c>
      <c r="B30" s="38" t="s">
        <v>44</v>
      </c>
      <c r="C30" s="36">
        <v>105976.22</v>
      </c>
    </row>
    <row r="31" ht="173.25" customHeight="1" spans="1:4">
      <c r="A31" s="27" t="s">
        <v>45</v>
      </c>
      <c r="B31" s="28" t="s">
        <v>46</v>
      </c>
      <c r="C31" s="39">
        <v>28464647.59</v>
      </c>
      <c r="D31" s="40"/>
    </row>
    <row r="32" ht="117.75" customHeight="1" spans="1:4">
      <c r="A32" s="27" t="s">
        <v>47</v>
      </c>
      <c r="B32" s="28" t="s">
        <v>48</v>
      </c>
      <c r="C32" s="39">
        <v>6699.6</v>
      </c>
      <c r="D32" s="40"/>
    </row>
    <row r="33" ht="43.5" customHeight="1" spans="1:4">
      <c r="A33" s="27" t="s">
        <v>49</v>
      </c>
      <c r="B33" s="28" t="s">
        <v>50</v>
      </c>
      <c r="C33" s="39">
        <v>1431924.79</v>
      </c>
      <c r="D33" s="40"/>
    </row>
    <row r="34" ht="154.5" customHeight="1" spans="1:4">
      <c r="A34" s="27" t="s">
        <v>51</v>
      </c>
      <c r="B34" s="28" t="s">
        <v>52</v>
      </c>
      <c r="C34" s="29">
        <v>1278143.66</v>
      </c>
      <c r="D34" s="40"/>
    </row>
    <row r="35" ht="37.5" spans="1:3">
      <c r="A35" s="30" t="s">
        <v>53</v>
      </c>
      <c r="B35" s="25" t="s">
        <v>54</v>
      </c>
      <c r="C35" s="26">
        <f>C36</f>
        <v>3585335.37</v>
      </c>
    </row>
    <row r="36" ht="37.5" spans="1:3">
      <c r="A36" s="27" t="s">
        <v>55</v>
      </c>
      <c r="B36" s="28" t="s">
        <v>56</v>
      </c>
      <c r="C36" s="29">
        <v>3585335.37</v>
      </c>
    </row>
    <row r="37" s="3" customFormat="1" ht="56.25" spans="1:3">
      <c r="A37" s="30" t="s">
        <v>57</v>
      </c>
      <c r="B37" s="25" t="s">
        <v>58</v>
      </c>
      <c r="C37" s="26">
        <f>C38+C39</f>
        <v>3374091.69</v>
      </c>
    </row>
    <row r="38" ht="32.1" customHeight="1" spans="1:3">
      <c r="A38" s="27" t="s">
        <v>59</v>
      </c>
      <c r="B38" s="28" t="s">
        <v>60</v>
      </c>
      <c r="C38" s="29">
        <v>2987327.3</v>
      </c>
    </row>
    <row r="39" ht="39.95" customHeight="1" spans="1:3">
      <c r="A39" s="27" t="s">
        <v>61</v>
      </c>
      <c r="B39" s="28" t="s">
        <v>62</v>
      </c>
      <c r="C39" s="29">
        <v>386764.39</v>
      </c>
    </row>
    <row r="40" s="3" customFormat="1" ht="56.25" spans="1:3">
      <c r="A40" s="30" t="s">
        <v>63</v>
      </c>
      <c r="B40" s="25" t="s">
        <v>64</v>
      </c>
      <c r="C40" s="26">
        <f>C41+C42+C43+C44</f>
        <v>44203645.01</v>
      </c>
    </row>
    <row r="41" ht="26.1" customHeight="1" spans="1:3">
      <c r="A41" s="27" t="s">
        <v>65</v>
      </c>
      <c r="B41" s="28" t="s">
        <v>66</v>
      </c>
      <c r="C41" s="29">
        <v>42219298.06</v>
      </c>
    </row>
    <row r="42" ht="56.25" spans="1:3">
      <c r="A42" s="27" t="s">
        <v>67</v>
      </c>
      <c r="B42" s="28" t="s">
        <v>68</v>
      </c>
      <c r="C42" s="29">
        <v>574504.75</v>
      </c>
    </row>
    <row r="43" ht="133.5" customHeight="1" spans="1:3">
      <c r="A43" s="27" t="s">
        <v>69</v>
      </c>
      <c r="B43" s="28" t="s">
        <v>70</v>
      </c>
      <c r="C43" s="29">
        <v>62810.53</v>
      </c>
    </row>
    <row r="44" ht="58.5" customHeight="1" spans="1:3">
      <c r="A44" s="27" t="s">
        <v>71</v>
      </c>
      <c r="B44" s="28" t="s">
        <v>72</v>
      </c>
      <c r="C44" s="29">
        <v>1347031.67</v>
      </c>
    </row>
    <row r="45" ht="37.5" spans="1:4">
      <c r="A45" s="30" t="s">
        <v>73</v>
      </c>
      <c r="B45" s="25" t="s">
        <v>74</v>
      </c>
      <c r="C45" s="26">
        <f>C46+C48+C49+C50+C51+C47</f>
        <v>6212913.29</v>
      </c>
      <c r="D45" s="41"/>
    </row>
    <row r="46" ht="57.75" customHeight="1" spans="1:4">
      <c r="A46" s="35" t="s">
        <v>75</v>
      </c>
      <c r="B46" s="38" t="s">
        <v>76</v>
      </c>
      <c r="C46" s="36">
        <v>1030884.4</v>
      </c>
      <c r="D46" s="41"/>
    </row>
    <row r="47" ht="209.25" customHeight="1" spans="1:4">
      <c r="A47" s="35" t="s">
        <v>77</v>
      </c>
      <c r="B47" s="38" t="s">
        <v>78</v>
      </c>
      <c r="C47" s="36">
        <v>223265.32</v>
      </c>
      <c r="D47" s="41"/>
    </row>
    <row r="48" ht="57.75" customHeight="1" spans="1:4">
      <c r="A48" s="35" t="s">
        <v>79</v>
      </c>
      <c r="B48" s="38" t="s">
        <v>80</v>
      </c>
      <c r="C48" s="36">
        <v>73460.26</v>
      </c>
      <c r="D48" s="41"/>
    </row>
    <row r="49" ht="208.5" customHeight="1" spans="1:4">
      <c r="A49" s="35" t="s">
        <v>81</v>
      </c>
      <c r="B49" s="38" t="s">
        <v>82</v>
      </c>
      <c r="C49" s="36">
        <v>4866046.45</v>
      </c>
      <c r="D49" s="41"/>
    </row>
    <row r="50" ht="42" customHeight="1" spans="1:4">
      <c r="A50" s="35" t="s">
        <v>83</v>
      </c>
      <c r="B50" s="38" t="s">
        <v>84</v>
      </c>
      <c r="C50" s="36">
        <v>16129.86</v>
      </c>
      <c r="D50" s="41"/>
    </row>
    <row r="51" ht="42" customHeight="1" spans="1:4">
      <c r="A51" s="35" t="s">
        <v>85</v>
      </c>
      <c r="B51" s="38" t="s">
        <v>86</v>
      </c>
      <c r="C51" s="36">
        <v>3127</v>
      </c>
      <c r="D51" s="41"/>
    </row>
    <row r="52" s="3" customFormat="1" ht="27" customHeight="1" spans="1:3">
      <c r="A52" s="30" t="s">
        <v>87</v>
      </c>
      <c r="B52" s="25" t="s">
        <v>88</v>
      </c>
      <c r="C52" s="26">
        <f>C53+C60+C62+C58</f>
        <v>1573794962</v>
      </c>
    </row>
    <row r="53" ht="56.25" spans="1:3">
      <c r="A53" s="30" t="s">
        <v>89</v>
      </c>
      <c r="B53" s="25" t="s">
        <v>90</v>
      </c>
      <c r="C53" s="26">
        <f>C54+C55+C56+C57</f>
        <v>1555857038.39</v>
      </c>
    </row>
    <row r="54" ht="37.5" spans="1:3">
      <c r="A54" s="42" t="s">
        <v>91</v>
      </c>
      <c r="B54" s="28" t="s">
        <v>92</v>
      </c>
      <c r="C54" s="29">
        <v>332046400</v>
      </c>
    </row>
    <row r="55" ht="57.95" customHeight="1" spans="1:3">
      <c r="A55" s="27" t="s">
        <v>93</v>
      </c>
      <c r="B55" s="28" t="s">
        <v>94</v>
      </c>
      <c r="C55" s="29">
        <v>224526210.93</v>
      </c>
    </row>
    <row r="56" ht="37.5" spans="1:3">
      <c r="A56" s="42" t="s">
        <v>95</v>
      </c>
      <c r="B56" s="28" t="s">
        <v>96</v>
      </c>
      <c r="C56" s="29">
        <v>859094832.26</v>
      </c>
    </row>
    <row r="57" ht="23.25" customHeight="1" spans="1:3">
      <c r="A57" s="27" t="s">
        <v>97</v>
      </c>
      <c r="B57" s="28" t="s">
        <v>98</v>
      </c>
      <c r="C57" s="29">
        <v>140189595.2</v>
      </c>
    </row>
    <row r="58" ht="56.25" customHeight="1" spans="1:3">
      <c r="A58" s="43" t="s">
        <v>99</v>
      </c>
      <c r="B58" s="44" t="s">
        <v>100</v>
      </c>
      <c r="C58" s="45">
        <f>C59</f>
        <v>500000</v>
      </c>
    </row>
    <row r="59" ht="78.75" customHeight="1" spans="1:3">
      <c r="A59" s="27" t="s">
        <v>101</v>
      </c>
      <c r="B59" s="28" t="s">
        <v>102</v>
      </c>
      <c r="C59" s="29">
        <v>500000</v>
      </c>
    </row>
    <row r="60" ht="42.95" customHeight="1" spans="1:3">
      <c r="A60" s="30" t="s">
        <v>103</v>
      </c>
      <c r="B60" s="25" t="s">
        <v>104</v>
      </c>
      <c r="C60" s="26">
        <f>C61</f>
        <v>29062400</v>
      </c>
    </row>
    <row r="61" ht="36.75" customHeight="1" spans="1:3">
      <c r="A61" s="27" t="s">
        <v>105</v>
      </c>
      <c r="B61" s="28" t="s">
        <v>106</v>
      </c>
      <c r="C61" s="39">
        <v>29062400</v>
      </c>
    </row>
    <row r="62" ht="62.1" customHeight="1" spans="1:3">
      <c r="A62" s="46" t="s">
        <v>107</v>
      </c>
      <c r="B62" s="25" t="s">
        <v>108</v>
      </c>
      <c r="C62" s="26">
        <f>C63</f>
        <v>-11624476.39</v>
      </c>
    </row>
    <row r="63" ht="79.5" customHeight="1" spans="1:3">
      <c r="A63" s="27" t="s">
        <v>109</v>
      </c>
      <c r="B63" s="28" t="s">
        <v>110</v>
      </c>
      <c r="C63" s="39">
        <v>-11624476.39</v>
      </c>
    </row>
    <row r="64" ht="51.95" customHeight="1" spans="1:3">
      <c r="A64" s="24" t="s">
        <v>111</v>
      </c>
      <c r="B64" s="25"/>
      <c r="C64" s="26">
        <f>C14+C52</f>
        <v>2071750435.97</v>
      </c>
    </row>
    <row r="65" s="4" customFormat="1" ht="17.1" customHeight="1" spans="1:3">
      <c r="A65" s="47"/>
      <c r="B65" s="48"/>
      <c r="C65" s="39"/>
    </row>
    <row r="66" s="4" customFormat="1" ht="27.95" customHeight="1" spans="1:3">
      <c r="A66" s="49" t="s">
        <v>112</v>
      </c>
      <c r="B66" s="49"/>
      <c r="C66" s="50"/>
    </row>
    <row r="67" s="4" customFormat="1" ht="1.5" hidden="1" customHeight="1" spans="1:3">
      <c r="A67" s="51" t="s">
        <v>113</v>
      </c>
      <c r="B67" s="52" t="s">
        <v>114</v>
      </c>
      <c r="C67" s="53" t="s">
        <v>115</v>
      </c>
    </row>
    <row r="68" s="4" customFormat="1" hidden="1" spans="1:3">
      <c r="A68" s="51"/>
      <c r="B68" s="52"/>
      <c r="C68" s="53"/>
    </row>
    <row r="69" s="4" customFormat="1" hidden="1" spans="1:3">
      <c r="A69" s="52">
        <v>1</v>
      </c>
      <c r="B69" s="54" t="s">
        <v>9</v>
      </c>
      <c r="C69" s="53">
        <v>3</v>
      </c>
    </row>
    <row r="70" s="4" customFormat="1" ht="48.75" customHeight="1" spans="1:3">
      <c r="A70" s="18" t="s">
        <v>6</v>
      </c>
      <c r="B70" s="55" t="s">
        <v>116</v>
      </c>
      <c r="C70" s="20" t="s">
        <v>8</v>
      </c>
    </row>
    <row r="71" s="4" customFormat="1" spans="1:3">
      <c r="A71" s="18">
        <v>1</v>
      </c>
      <c r="B71" s="55" t="s">
        <v>9</v>
      </c>
      <c r="C71" s="20">
        <v>3</v>
      </c>
    </row>
    <row r="72" s="4" customFormat="1" spans="1:3">
      <c r="A72" s="30" t="s">
        <v>117</v>
      </c>
      <c r="B72" s="25" t="s">
        <v>118</v>
      </c>
      <c r="C72" s="26">
        <f>C73+C74+C75+C77+C78+C76</f>
        <v>268098868.18</v>
      </c>
    </row>
    <row r="73" s="4" customFormat="1" ht="56.25" spans="1:3">
      <c r="A73" s="56" t="s">
        <v>119</v>
      </c>
      <c r="B73" s="57" t="s">
        <v>120</v>
      </c>
      <c r="C73" s="53">
        <v>5517027.82</v>
      </c>
    </row>
    <row r="74" s="4" customFormat="1" ht="75" spans="1:3">
      <c r="A74" s="56" t="s">
        <v>121</v>
      </c>
      <c r="B74" s="57" t="s">
        <v>122</v>
      </c>
      <c r="C74" s="58">
        <v>28800</v>
      </c>
    </row>
    <row r="75" s="4" customFormat="1" ht="93.75" spans="1:3">
      <c r="A75" s="56" t="s">
        <v>123</v>
      </c>
      <c r="B75" s="57" t="s">
        <v>124</v>
      </c>
      <c r="C75" s="53">
        <v>130310751.12</v>
      </c>
    </row>
    <row r="76" s="4" customFormat="1" ht="23.1" customHeight="1" spans="1:3">
      <c r="A76" s="59" t="s">
        <v>125</v>
      </c>
      <c r="B76" s="57" t="s">
        <v>126</v>
      </c>
      <c r="C76" s="53">
        <v>1100</v>
      </c>
    </row>
    <row r="77" s="4" customFormat="1" ht="75" spans="1:3">
      <c r="A77" s="56" t="s">
        <v>127</v>
      </c>
      <c r="B77" s="57" t="s">
        <v>128</v>
      </c>
      <c r="C77" s="53">
        <v>39882862.03</v>
      </c>
    </row>
    <row r="78" s="4" customFormat="1" ht="27" customHeight="1" spans="1:3">
      <c r="A78" s="56" t="s">
        <v>129</v>
      </c>
      <c r="B78" s="57" t="s">
        <v>130</v>
      </c>
      <c r="C78" s="53">
        <v>92358327.21</v>
      </c>
    </row>
    <row r="79" s="4" customFormat="1" ht="29.1" customHeight="1" spans="1:3">
      <c r="A79" s="30" t="s">
        <v>131</v>
      </c>
      <c r="B79" s="25" t="s">
        <v>132</v>
      </c>
      <c r="C79" s="26">
        <f>C80</f>
        <v>1486700</v>
      </c>
    </row>
    <row r="80" s="4" customFormat="1" ht="37.5" spans="1:3">
      <c r="A80" s="56" t="s">
        <v>133</v>
      </c>
      <c r="B80" s="57" t="s">
        <v>134</v>
      </c>
      <c r="C80" s="53">
        <v>1486700</v>
      </c>
    </row>
    <row r="81" s="4" customFormat="1" ht="37.5" spans="1:3">
      <c r="A81" s="30" t="s">
        <v>135</v>
      </c>
      <c r="B81" s="25" t="s">
        <v>136</v>
      </c>
      <c r="C81" s="60">
        <f>C82+C83+C84+C85</f>
        <v>12723676.75</v>
      </c>
    </row>
    <row r="82" s="4" customFormat="1" ht="27.95" customHeight="1" spans="1:3">
      <c r="A82" s="56" t="s">
        <v>137</v>
      </c>
      <c r="B82" s="57" t="s">
        <v>138</v>
      </c>
      <c r="C82" s="53">
        <v>4277215.49</v>
      </c>
    </row>
    <row r="83" s="4" customFormat="1" ht="42.95" customHeight="1" spans="1:3">
      <c r="A83" s="56" t="s">
        <v>139</v>
      </c>
      <c r="B83" s="57" t="s">
        <v>140</v>
      </c>
      <c r="C83" s="53">
        <v>112691.89</v>
      </c>
    </row>
    <row r="84" s="4" customFormat="1" ht="81" customHeight="1" spans="1:3">
      <c r="A84" s="56" t="s">
        <v>141</v>
      </c>
      <c r="B84" s="57" t="s">
        <v>142</v>
      </c>
      <c r="C84" s="53">
        <v>7964088.35</v>
      </c>
    </row>
    <row r="85" s="4" customFormat="1" ht="56.25" spans="1:3">
      <c r="A85" s="56" t="s">
        <v>143</v>
      </c>
      <c r="B85" s="57" t="s">
        <v>144</v>
      </c>
      <c r="C85" s="53">
        <v>369681.02</v>
      </c>
    </row>
    <row r="86" s="4" customFormat="1" spans="1:3">
      <c r="A86" s="30" t="s">
        <v>145</v>
      </c>
      <c r="B86" s="25" t="s">
        <v>146</v>
      </c>
      <c r="C86" s="26">
        <f>C87+C88+C89+C90+C91+C92</f>
        <v>110708925.96</v>
      </c>
    </row>
    <row r="87" s="4" customFormat="1" ht="23.1" customHeight="1" spans="1:3">
      <c r="A87" s="56" t="s">
        <v>147</v>
      </c>
      <c r="B87" s="57" t="s">
        <v>148</v>
      </c>
      <c r="C87" s="53">
        <v>2257415.2</v>
      </c>
    </row>
    <row r="88" s="4" customFormat="1" ht="26.1" customHeight="1" spans="1:3">
      <c r="A88" s="56" t="s">
        <v>149</v>
      </c>
      <c r="B88" s="57" t="s">
        <v>150</v>
      </c>
      <c r="C88" s="53">
        <v>33524582.51</v>
      </c>
    </row>
    <row r="89" s="4" customFormat="1" ht="26.1" customHeight="1" spans="1:3">
      <c r="A89" s="56" t="s">
        <v>151</v>
      </c>
      <c r="B89" s="57" t="s">
        <v>152</v>
      </c>
      <c r="C89" s="53">
        <v>12442504.84</v>
      </c>
    </row>
    <row r="90" s="4" customFormat="1" ht="26.1" customHeight="1" spans="1:4">
      <c r="A90" s="56" t="s">
        <v>153</v>
      </c>
      <c r="B90" s="57" t="s">
        <v>154</v>
      </c>
      <c r="C90" s="61">
        <v>47871975.07</v>
      </c>
      <c r="D90" s="53"/>
    </row>
    <row r="91" s="4" customFormat="1" ht="29.1" customHeight="1" spans="1:3">
      <c r="A91" s="56" t="s">
        <v>155</v>
      </c>
      <c r="B91" s="57" t="s">
        <v>156</v>
      </c>
      <c r="C91" s="53">
        <v>6613007.33</v>
      </c>
    </row>
    <row r="92" s="4" customFormat="1" ht="42" customHeight="1" spans="1:3">
      <c r="A92" s="56" t="s">
        <v>157</v>
      </c>
      <c r="B92" s="57" t="s">
        <v>158</v>
      </c>
      <c r="C92" s="53">
        <v>7999441.01</v>
      </c>
    </row>
    <row r="93" s="4" customFormat="1" spans="1:3">
      <c r="A93" s="30" t="s">
        <v>159</v>
      </c>
      <c r="B93" s="25" t="s">
        <v>160</v>
      </c>
      <c r="C93" s="26">
        <f>C94+C95+C96</f>
        <v>287750967.57</v>
      </c>
    </row>
    <row r="94" s="4" customFormat="1" ht="29.1" customHeight="1" spans="1:3">
      <c r="A94" s="56" t="s">
        <v>161</v>
      </c>
      <c r="B94" s="57" t="s">
        <v>162</v>
      </c>
      <c r="C94" s="53">
        <v>150681183.74</v>
      </c>
    </row>
    <row r="95" s="4" customFormat="1" ht="29.1" customHeight="1" spans="1:3">
      <c r="A95" s="56" t="s">
        <v>163</v>
      </c>
      <c r="B95" s="57" t="s">
        <v>164</v>
      </c>
      <c r="C95" s="53">
        <v>35120729.35</v>
      </c>
    </row>
    <row r="96" s="4" customFormat="1" ht="23.1" customHeight="1" spans="1:3">
      <c r="A96" s="56" t="s">
        <v>165</v>
      </c>
      <c r="B96" s="57" t="s">
        <v>166</v>
      </c>
      <c r="C96" s="53">
        <v>101949054.48</v>
      </c>
    </row>
    <row r="97" s="4" customFormat="1" spans="1:3">
      <c r="A97" s="30" t="s">
        <v>167</v>
      </c>
      <c r="B97" s="25" t="s">
        <v>168</v>
      </c>
      <c r="C97" s="26">
        <f>C98</f>
        <v>756329.91</v>
      </c>
    </row>
    <row r="98" s="4" customFormat="1" ht="37.5" spans="1:3">
      <c r="A98" s="56" t="s">
        <v>169</v>
      </c>
      <c r="B98" s="57" t="s">
        <v>170</v>
      </c>
      <c r="C98" s="53">
        <v>756329.91</v>
      </c>
    </row>
    <row r="99" s="4" customFormat="1" spans="1:3">
      <c r="A99" s="30" t="s">
        <v>171</v>
      </c>
      <c r="B99" s="25" t="s">
        <v>172</v>
      </c>
      <c r="C99" s="26">
        <f>C100+C101+C103+C104+C102</f>
        <v>1129596772.3</v>
      </c>
    </row>
    <row r="100" s="4" customFormat="1" spans="1:3">
      <c r="A100" s="56" t="s">
        <v>173</v>
      </c>
      <c r="B100" s="57" t="s">
        <v>174</v>
      </c>
      <c r="C100" s="53">
        <v>262819249.34</v>
      </c>
    </row>
    <row r="101" s="4" customFormat="1" spans="1:3">
      <c r="A101" s="56" t="s">
        <v>175</v>
      </c>
      <c r="B101" s="57" t="s">
        <v>176</v>
      </c>
      <c r="C101" s="53">
        <v>652979219.75</v>
      </c>
    </row>
    <row r="102" s="4" customFormat="1" spans="1:3">
      <c r="A102" s="56" t="s">
        <v>177</v>
      </c>
      <c r="B102" s="57" t="s">
        <v>178</v>
      </c>
      <c r="C102" s="53">
        <v>106881812.57</v>
      </c>
    </row>
    <row r="103" s="4" customFormat="1" spans="1:3">
      <c r="A103" s="56" t="s">
        <v>179</v>
      </c>
      <c r="B103" s="57" t="s">
        <v>180</v>
      </c>
      <c r="C103" s="53">
        <v>14335375.08</v>
      </c>
    </row>
    <row r="104" s="4" customFormat="1" spans="1:3">
      <c r="A104" s="56" t="s">
        <v>181</v>
      </c>
      <c r="B104" s="57" t="s">
        <v>182</v>
      </c>
      <c r="C104" s="53">
        <v>92581115.56</v>
      </c>
    </row>
    <row r="105" s="4" customFormat="1" spans="1:3">
      <c r="A105" s="30" t="s">
        <v>183</v>
      </c>
      <c r="B105" s="25" t="s">
        <v>184</v>
      </c>
      <c r="C105" s="26">
        <f>C106+C107</f>
        <v>82015250.9</v>
      </c>
    </row>
    <row r="106" s="4" customFormat="1" spans="1:3">
      <c r="A106" s="56" t="s">
        <v>185</v>
      </c>
      <c r="B106" s="57" t="s">
        <v>186</v>
      </c>
      <c r="C106" s="53">
        <v>72462262.4</v>
      </c>
    </row>
    <row r="107" s="4" customFormat="1" ht="37.5" spans="1:3">
      <c r="A107" s="56" t="s">
        <v>187</v>
      </c>
      <c r="B107" s="57" t="s">
        <v>188</v>
      </c>
      <c r="C107" s="53">
        <v>9552988.5</v>
      </c>
    </row>
    <row r="108" s="4" customFormat="1" spans="1:3">
      <c r="A108" s="30" t="s">
        <v>189</v>
      </c>
      <c r="B108" s="25" t="s">
        <v>190</v>
      </c>
      <c r="C108" s="26">
        <f>C109+C110+C111+C112</f>
        <v>14878888.7</v>
      </c>
    </row>
    <row r="109" s="4" customFormat="1" spans="1:3">
      <c r="A109" s="56" t="s">
        <v>191</v>
      </c>
      <c r="B109" s="57" t="s">
        <v>192</v>
      </c>
      <c r="C109" s="53">
        <v>2340317.25</v>
      </c>
    </row>
    <row r="110" s="4" customFormat="1" spans="1:3">
      <c r="A110" s="56" t="s">
        <v>193</v>
      </c>
      <c r="B110" s="57" t="s">
        <v>194</v>
      </c>
      <c r="C110" s="53">
        <v>178398.59</v>
      </c>
    </row>
    <row r="111" s="4" customFormat="1" spans="1:3">
      <c r="A111" s="56" t="s">
        <v>195</v>
      </c>
      <c r="B111" s="57" t="s">
        <v>196</v>
      </c>
      <c r="C111" s="53">
        <v>11533162.11</v>
      </c>
    </row>
    <row r="112" s="4" customFormat="1" ht="37.5" spans="1:3">
      <c r="A112" s="56" t="s">
        <v>197</v>
      </c>
      <c r="B112" s="57" t="s">
        <v>198</v>
      </c>
      <c r="C112" s="53">
        <v>827010.75</v>
      </c>
    </row>
    <row r="113" s="4" customFormat="1" spans="1:3">
      <c r="A113" s="30" t="s">
        <v>199</v>
      </c>
      <c r="B113" s="25" t="s">
        <v>200</v>
      </c>
      <c r="C113" s="26">
        <f>C114+C115+C117+C116</f>
        <v>64353486.67</v>
      </c>
    </row>
    <row r="114" s="4" customFormat="1" spans="1:3">
      <c r="A114" s="42" t="s">
        <v>201</v>
      </c>
      <c r="B114" s="57" t="s">
        <v>202</v>
      </c>
      <c r="C114" s="37">
        <v>802800</v>
      </c>
    </row>
    <row r="115" s="4" customFormat="1" spans="1:3">
      <c r="A115" s="56" t="s">
        <v>203</v>
      </c>
      <c r="B115" s="57" t="s">
        <v>204</v>
      </c>
      <c r="C115" s="53">
        <v>58395669.32</v>
      </c>
    </row>
    <row r="116" s="4" customFormat="1" ht="37.5" spans="1:3">
      <c r="A116" s="56" t="s">
        <v>205</v>
      </c>
      <c r="B116" s="57" t="s">
        <v>206</v>
      </c>
      <c r="C116" s="53">
        <v>1313500</v>
      </c>
    </row>
    <row r="117" s="4" customFormat="1" ht="37.5" spans="1:3">
      <c r="A117" s="56" t="s">
        <v>207</v>
      </c>
      <c r="B117" s="57" t="s">
        <v>208</v>
      </c>
      <c r="C117" s="53">
        <v>3841517.35</v>
      </c>
    </row>
    <row r="118" s="4" customFormat="1" spans="1:3">
      <c r="A118" s="30" t="s">
        <v>209</v>
      </c>
      <c r="B118" s="25" t="s">
        <v>210</v>
      </c>
      <c r="C118" s="26">
        <f>C119</f>
        <v>12393922.83</v>
      </c>
    </row>
    <row r="119" s="4" customFormat="1" ht="33" customHeight="1" spans="1:3">
      <c r="A119" s="56" t="s">
        <v>211</v>
      </c>
      <c r="B119" s="57" t="s">
        <v>212</v>
      </c>
      <c r="C119" s="53">
        <v>12393922.83</v>
      </c>
    </row>
    <row r="120" s="4" customFormat="1" ht="37.5" spans="1:3">
      <c r="A120" s="30" t="s">
        <v>213</v>
      </c>
      <c r="B120" s="25" t="s">
        <v>214</v>
      </c>
      <c r="C120" s="26">
        <f>C121</f>
        <v>26765.87</v>
      </c>
    </row>
    <row r="121" s="4" customFormat="1" ht="37.5" spans="1:3">
      <c r="A121" s="56" t="s">
        <v>215</v>
      </c>
      <c r="B121" s="57" t="s">
        <v>216</v>
      </c>
      <c r="C121" s="53">
        <v>26765.87</v>
      </c>
    </row>
    <row r="122" s="4" customFormat="1" ht="56.25" spans="1:3">
      <c r="A122" s="30" t="s">
        <v>217</v>
      </c>
      <c r="B122" s="25" t="s">
        <v>218</v>
      </c>
      <c r="C122" s="26">
        <f>C123+C124</f>
        <v>79741256.51</v>
      </c>
    </row>
    <row r="123" s="4" customFormat="1" ht="72.95" customHeight="1" spans="1:3">
      <c r="A123" s="56" t="s">
        <v>219</v>
      </c>
      <c r="B123" s="57" t="s">
        <v>220</v>
      </c>
      <c r="C123" s="53">
        <v>62836383</v>
      </c>
    </row>
    <row r="124" ht="37.5" spans="1:4">
      <c r="A124" s="56" t="s">
        <v>221</v>
      </c>
      <c r="B124" s="57" t="s">
        <v>222</v>
      </c>
      <c r="C124" s="53">
        <v>16904873.51</v>
      </c>
      <c r="D124" s="4"/>
    </row>
    <row r="125" ht="27.95" customHeight="1" spans="1:3">
      <c r="A125" s="30" t="s">
        <v>223</v>
      </c>
      <c r="B125" s="25"/>
      <c r="C125" s="26">
        <f>C122+C120+C118+C113+C108+C105+C99+C97+C93+C86+C81+C72+C79</f>
        <v>2064531812.15</v>
      </c>
    </row>
    <row r="126" ht="50.1" customHeight="1" spans="1:3">
      <c r="A126" s="30" t="s">
        <v>224</v>
      </c>
      <c r="B126" s="25"/>
      <c r="C126" s="26">
        <f>C64-C125</f>
        <v>7218623.81999993</v>
      </c>
    </row>
    <row r="127" ht="27" customHeight="1" spans="1:3">
      <c r="A127" s="49" t="s">
        <v>225</v>
      </c>
      <c r="B127" s="49"/>
      <c r="C127" s="62"/>
    </row>
    <row r="128" ht="18" hidden="1" customHeight="1" spans="1:3">
      <c r="A128" s="51" t="s">
        <v>113</v>
      </c>
      <c r="B128" s="52" t="s">
        <v>226</v>
      </c>
      <c r="C128" s="53" t="s">
        <v>115</v>
      </c>
    </row>
    <row r="129" ht="11.25" hidden="1" spans="1:3">
      <c r="A129" s="51"/>
      <c r="B129" s="52"/>
      <c r="C129" s="53"/>
    </row>
    <row r="130" ht="60.75" customHeight="1" spans="1:3">
      <c r="A130" s="52" t="s">
        <v>227</v>
      </c>
      <c r="B130" s="63" t="s">
        <v>228</v>
      </c>
      <c r="C130" s="53" t="s">
        <v>8</v>
      </c>
    </row>
    <row r="131" spans="1:3">
      <c r="A131" s="64">
        <v>1</v>
      </c>
      <c r="B131" s="64">
        <v>2</v>
      </c>
      <c r="C131" s="65">
        <v>3</v>
      </c>
    </row>
    <row r="132" ht="53.1" customHeight="1" spans="1:3">
      <c r="A132" s="30" t="s">
        <v>229</v>
      </c>
      <c r="B132" s="25" t="s">
        <v>230</v>
      </c>
      <c r="C132" s="66">
        <f>C133+C134</f>
        <v>306043666.42</v>
      </c>
    </row>
    <row r="133" ht="75" customHeight="1" spans="1:3">
      <c r="A133" s="42" t="s">
        <v>231</v>
      </c>
      <c r="B133" s="67" t="s">
        <v>232</v>
      </c>
      <c r="C133" s="68">
        <v>478214443</v>
      </c>
    </row>
    <row r="134" ht="78" customHeight="1" spans="1:3">
      <c r="A134" s="42" t="s">
        <v>233</v>
      </c>
      <c r="B134" s="67" t="s">
        <v>234</v>
      </c>
      <c r="C134" s="68">
        <v>-172170776.58</v>
      </c>
    </row>
    <row r="135" ht="44.1" customHeight="1" spans="1:3">
      <c r="A135" s="30" t="s">
        <v>235</v>
      </c>
      <c r="B135" s="25" t="s">
        <v>236</v>
      </c>
      <c r="C135" s="26">
        <f>C136+C137+C139+C138</f>
        <v>-299772905.15</v>
      </c>
    </row>
    <row r="136" ht="72" hidden="1" customHeight="1" spans="1:3">
      <c r="A136" s="69" t="s">
        <v>237</v>
      </c>
      <c r="B136" s="57" t="s">
        <v>238</v>
      </c>
      <c r="C136" s="39">
        <v>0</v>
      </c>
    </row>
    <row r="137" ht="107.1" customHeight="1" spans="1:3">
      <c r="A137" s="69" t="s">
        <v>239</v>
      </c>
      <c r="B137" s="57" t="s">
        <v>240</v>
      </c>
      <c r="C137" s="39">
        <v>160191019</v>
      </c>
    </row>
    <row r="138" ht="83.1" customHeight="1" spans="1:3">
      <c r="A138" s="69" t="s">
        <v>241</v>
      </c>
      <c r="B138" s="57" t="s">
        <v>242</v>
      </c>
      <c r="C138" s="39">
        <v>-459963924.15</v>
      </c>
    </row>
    <row r="139" ht="69" hidden="1" customHeight="1" spans="1:3">
      <c r="A139" s="69" t="s">
        <v>243</v>
      </c>
      <c r="B139" s="57" t="s">
        <v>244</v>
      </c>
      <c r="C139" s="39">
        <v>0</v>
      </c>
    </row>
    <row r="140" ht="41.25" customHeight="1" spans="1:3">
      <c r="A140" s="70" t="s">
        <v>245</v>
      </c>
      <c r="B140" s="25" t="s">
        <v>246</v>
      </c>
      <c r="C140" s="26">
        <f>C141+C142</f>
        <v>-13489385.0900002</v>
      </c>
    </row>
    <row r="141" ht="44.1" customHeight="1" spans="1:3">
      <c r="A141" s="69" t="s">
        <v>247</v>
      </c>
      <c r="B141" s="57" t="s">
        <v>248</v>
      </c>
      <c r="C141" s="39">
        <v>-2779287262.4</v>
      </c>
    </row>
    <row r="142" ht="43.5" customHeight="1" spans="1:3">
      <c r="A142" s="69" t="s">
        <v>249</v>
      </c>
      <c r="B142" s="57" t="s">
        <v>250</v>
      </c>
      <c r="C142" s="39">
        <v>2765797877.31</v>
      </c>
    </row>
    <row r="143" ht="42" customHeight="1" spans="1:3">
      <c r="A143" s="70" t="s">
        <v>251</v>
      </c>
      <c r="B143" s="25"/>
      <c r="C143" s="26">
        <f>C135+C140+C132</f>
        <v>-7218623.82000017</v>
      </c>
    </row>
    <row r="144" ht="39.95" customHeight="1" spans="1:3">
      <c r="A144" s="71" t="s">
        <v>252</v>
      </c>
      <c r="B144" s="71"/>
      <c r="C144" s="17"/>
    </row>
    <row r="145" ht="45" hidden="1" customHeight="1" spans="1:3">
      <c r="A145" s="72"/>
      <c r="B145" s="73"/>
      <c r="C145" s="74"/>
    </row>
    <row r="146" ht="33.75" customHeight="1" spans="1:3">
      <c r="A146" s="71"/>
      <c r="B146" s="75"/>
      <c r="C146" s="74"/>
    </row>
    <row r="147" ht="38.25" hidden="1" customHeight="1" spans="1:3">
      <c r="A147" s="76" t="s">
        <v>253</v>
      </c>
      <c r="B147" s="77" t="s">
        <v>254</v>
      </c>
      <c r="C147" s="78">
        <v>0</v>
      </c>
    </row>
    <row r="148" ht="38.25" customHeight="1" spans="1:3">
      <c r="A148" s="79"/>
      <c r="B148" s="80"/>
      <c r="C148" s="14"/>
    </row>
    <row r="149" spans="1:3">
      <c r="A149" s="79"/>
      <c r="B149" s="80"/>
      <c r="C149" s="14"/>
    </row>
    <row r="150" customHeight="1" spans="1:3">
      <c r="A150" s="71" t="s">
        <v>255</v>
      </c>
      <c r="B150" s="71"/>
      <c r="C150" s="14"/>
    </row>
  </sheetData>
  <sheetProtection selectLockedCells="1" selectUnlockedCells="1"/>
  <mergeCells count="17">
    <mergeCell ref="B1:C1"/>
    <mergeCell ref="B2:C2"/>
    <mergeCell ref="B3:C3"/>
    <mergeCell ref="B4:C4"/>
    <mergeCell ref="A7:C7"/>
    <mergeCell ref="A8:C8"/>
    <mergeCell ref="A13:C13"/>
    <mergeCell ref="A66:B66"/>
    <mergeCell ref="A127:B127"/>
    <mergeCell ref="A144:B144"/>
    <mergeCell ref="A150:B150"/>
    <mergeCell ref="A67:A68"/>
    <mergeCell ref="A128:A129"/>
    <mergeCell ref="B67:B68"/>
    <mergeCell ref="B128:B129"/>
    <mergeCell ref="C67:C68"/>
    <mergeCell ref="C128:C129"/>
  </mergeCells>
  <pageMargins left="0.984027777777778" right="0.511805555555556" top="0.590277777777778" bottom="0.393055555555556" header="0.511805555555556" footer="0.511805555555556"/>
  <pageSetup paperSize="9" scale="8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TernovayaON</cp:lastModifiedBy>
  <cp:revision>11</cp:revision>
  <dcterms:created xsi:type="dcterms:W3CDTF">2008-09-18T08:11:02Z</dcterms:created>
  <cp:lastPrinted>2023-04-24T08:52:13Z</cp:lastPrinted>
  <dcterms:modified xsi:type="dcterms:W3CDTF">2023-07-27T11:30:39Z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1049-12.2.0.13359</vt:lpwstr>
  </property>
  <property fmtid="{D5CDD505-2E9C-101B-9397-08002B2CF9AE}" pid="3" name="ICV">
    <vt:lpwstr>76B14CE747824F37BA92C53916F0E688_13</vt:lpwstr>
  </property>
</Properties>
</file>