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мясная продукция" sheetId="1" r:id="rId1"/>
    <sheet name="молочная продукция" sheetId="2" r:id="rId2"/>
    <sheet name="Алкогольная продукция" sheetId="3" r:id="rId3"/>
    <sheet name="Крахмал" sheetId="5" r:id="rId4"/>
  </sheets>
  <definedNames>
    <definedName name="_xlnm.Print_Area" localSheetId="2">'Алкогольная продукция'!$A$1:$H$55</definedName>
    <definedName name="_xlnm.Print_Area" localSheetId="3">Крахмал!$A$1:$G$32</definedName>
    <definedName name="_xlnm.Print_Area" localSheetId="1">'молочная продукция'!$A$1:$M$93</definedName>
  </definedNames>
  <calcPr calcId="145621"/>
</workbook>
</file>

<file path=xl/calcChain.xml><?xml version="1.0" encoding="utf-8"?>
<calcChain xmlns="http://schemas.openxmlformats.org/spreadsheetml/2006/main">
  <c r="F205" i="1" l="1"/>
  <c r="F204" i="1"/>
  <c r="F201" i="1"/>
  <c r="F202" i="1"/>
  <c r="F200" i="1"/>
  <c r="F189" i="1"/>
  <c r="F190" i="1"/>
  <c r="F191" i="1"/>
  <c r="F192" i="1"/>
  <c r="F193" i="1"/>
  <c r="F194" i="1"/>
  <c r="F195" i="1"/>
  <c r="F196" i="1"/>
  <c r="F197" i="1"/>
  <c r="F198" i="1"/>
  <c r="F188" i="1"/>
  <c r="F185" i="1"/>
  <c r="F184" i="1"/>
  <c r="F181" i="1"/>
  <c r="F180" i="1"/>
  <c r="H75" i="2"/>
  <c r="H73" i="2"/>
  <c r="H71" i="2"/>
  <c r="H69" i="2"/>
  <c r="H68" i="2"/>
  <c r="H65" i="2"/>
  <c r="H66" i="2"/>
  <c r="H64" i="2"/>
  <c r="H62" i="2"/>
  <c r="H60" i="2"/>
  <c r="H57" i="2"/>
  <c r="H58" i="2"/>
  <c r="H56" i="2"/>
  <c r="H44" i="2"/>
  <c r="H45" i="2"/>
  <c r="H46" i="2"/>
  <c r="H47" i="2"/>
  <c r="H48" i="2"/>
  <c r="H49" i="2"/>
  <c r="H50" i="2"/>
  <c r="H51" i="2"/>
  <c r="H52" i="2"/>
  <c r="H53" i="2"/>
  <c r="H43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24" i="2"/>
  <c r="G24" i="5" l="1"/>
  <c r="G25" i="5"/>
  <c r="G26" i="5"/>
  <c r="G27" i="5"/>
  <c r="G28" i="5"/>
  <c r="G23" i="5"/>
  <c r="A28" i="5" l="1"/>
  <c r="A25" i="3" l="1"/>
  <c r="A26" i="3" s="1"/>
  <c r="A27" i="3" s="1"/>
  <c r="A30" i="3" s="1"/>
  <c r="A31" i="3" s="1"/>
  <c r="A32" i="3" s="1"/>
  <c r="A33" i="3" s="1"/>
  <c r="A34" i="3" s="1"/>
  <c r="A35" i="3" s="1"/>
  <c r="A38" i="3" s="1"/>
  <c r="A39" i="3" s="1"/>
  <c r="A40" i="3" s="1"/>
  <c r="A41" i="3" s="1"/>
  <c r="A42" i="3" s="1"/>
  <c r="A43" i="3" s="1"/>
  <c r="L57" i="2" l="1"/>
  <c r="L58" i="2"/>
  <c r="L56" i="2"/>
  <c r="L26" i="2"/>
  <c r="L29" i="2" s="1"/>
  <c r="L32" i="2" s="1"/>
  <c r="L35" i="2" s="1"/>
  <c r="L38" i="2" s="1"/>
  <c r="L42" i="2" s="1"/>
  <c r="L45" i="2" s="1"/>
  <c r="L48" i="2" s="1"/>
  <c r="L51" i="2" s="1"/>
  <c r="L25" i="2"/>
  <c r="L24" i="2"/>
  <c r="L27" i="2" s="1"/>
  <c r="L30" i="2" s="1"/>
  <c r="L33" i="2" s="1"/>
  <c r="L36" i="2" s="1"/>
  <c r="L39" i="2" s="1"/>
  <c r="L43" i="2" s="1"/>
  <c r="L46" i="2" s="1"/>
  <c r="L49" i="2" s="1"/>
  <c r="L52" i="2" s="1"/>
  <c r="L28" i="2" l="1"/>
  <c r="L31" i="2" s="1"/>
  <c r="L34" i="2" s="1"/>
  <c r="L37" i="2" s="1"/>
  <c r="L40" i="2" s="1"/>
  <c r="L44" i="2" s="1"/>
  <c r="L47" i="2" s="1"/>
  <c r="L50" i="2" s="1"/>
  <c r="L53" i="2" s="1"/>
  <c r="G75" i="2"/>
  <c r="G69" i="2"/>
  <c r="G73" i="2"/>
  <c r="G71" i="2"/>
  <c r="G68" i="2"/>
  <c r="G65" i="2"/>
  <c r="G66" i="2"/>
  <c r="G64" i="2"/>
  <c r="G62" i="2"/>
  <c r="G60" i="2"/>
  <c r="G58" i="2"/>
  <c r="G57" i="2"/>
  <c r="G56" i="2"/>
  <c r="G47" i="2"/>
  <c r="G48" i="2"/>
  <c r="G49" i="2"/>
  <c r="G50" i="2"/>
  <c r="G51" i="2"/>
  <c r="G52" i="2"/>
  <c r="G53" i="2"/>
  <c r="G46" i="2"/>
  <c r="G45" i="2"/>
  <c r="G44" i="2"/>
  <c r="G43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24" i="2"/>
  <c r="F160" i="1" l="1"/>
  <c r="F161" i="1"/>
  <c r="F162" i="1"/>
  <c r="F163" i="1"/>
  <c r="F164" i="1"/>
  <c r="F165" i="1"/>
  <c r="F159" i="1"/>
  <c r="F168" i="1" l="1"/>
  <c r="F170" i="1"/>
  <c r="F172" i="1"/>
  <c r="F174" i="1"/>
  <c r="F166" i="1"/>
  <c r="F154" i="1" l="1"/>
  <c r="F155" i="1"/>
  <c r="F156" i="1"/>
  <c r="F157" i="1"/>
  <c r="F153" i="1"/>
  <c r="F120" i="1"/>
  <c r="F121" i="1"/>
  <c r="F122" i="1"/>
  <c r="F123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1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00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8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24" i="1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3" i="2" s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6" i="2" l="1"/>
  <c r="A57" i="2" s="1"/>
  <c r="A58" i="2" s="1"/>
  <c r="A60" i="2" l="1"/>
  <c r="A62" i="2" s="1"/>
  <c r="A64" i="2" l="1"/>
  <c r="A65" i="2" s="1"/>
  <c r="A66" i="2" s="1"/>
  <c r="A68" i="2" s="1"/>
  <c r="A69" i="2" s="1"/>
  <c r="A71" i="2" s="1"/>
  <c r="A73" i="2" s="1"/>
  <c r="A75" i="2" s="1"/>
  <c r="A77" i="2" s="1"/>
  <c r="A78" i="2" s="1"/>
  <c r="A79" i="2" s="1"/>
  <c r="A80" i="2" s="1"/>
  <c r="A81" i="2" s="1"/>
  <c r="A82" i="2" s="1"/>
  <c r="A83" i="2" s="1"/>
</calcChain>
</file>

<file path=xl/sharedStrings.xml><?xml version="1.0" encoding="utf-8"?>
<sst xmlns="http://schemas.openxmlformats.org/spreadsheetml/2006/main" count="1002" uniqueCount="367">
  <si>
    <t>МЯСНАЯ  ПРОДУКЦИЯ</t>
  </si>
  <si>
    <t>Наименование продукта **</t>
  </si>
  <si>
    <t>Цена без НДС FCA*</t>
  </si>
  <si>
    <t>Сведения о производителе</t>
  </si>
  <si>
    <t>RUR</t>
  </si>
  <si>
    <t>$ USA</t>
  </si>
  <si>
    <t>Вареные колбасные изделия</t>
  </si>
  <si>
    <t>ОАО «Слонимский мясокомбинат»</t>
  </si>
  <si>
    <t>В</t>
  </si>
  <si>
    <t>«Диетическая»</t>
  </si>
  <si>
    <t>в/с</t>
  </si>
  <si>
    <t>искусственная</t>
  </si>
  <si>
    <t>Срок реализации вареных колбасных изделий от 20 до 30 суток</t>
  </si>
  <si>
    <t>«Останкинская пряная»</t>
  </si>
  <si>
    <t>О</t>
  </si>
  <si>
    <t>«Останкинская особая»</t>
  </si>
  <si>
    <t>«Сливочная гранд»</t>
  </si>
  <si>
    <t>«Докторская классическая»</t>
  </si>
  <si>
    <t>-</t>
  </si>
  <si>
    <t>«Лакомка новая»</t>
  </si>
  <si>
    <t>«Любимая»</t>
  </si>
  <si>
    <t>«Любительская особая»</t>
  </si>
  <si>
    <t>«Ласунак  классический»</t>
  </si>
  <si>
    <t>«Молочная элит»</t>
  </si>
  <si>
    <t>«Мортаделла»</t>
  </si>
  <si>
    <t>натуральная</t>
  </si>
  <si>
    <t>«Замковая новая»</t>
  </si>
  <si>
    <t>«Столичная плюс»</t>
  </si>
  <si>
    <t>Г</t>
  </si>
  <si>
    <t>«Губернская по-Гродненски»</t>
  </si>
  <si>
    <t>«Прима по-Гродненски»</t>
  </si>
  <si>
    <t>«Экстра по-Гродненски»</t>
  </si>
  <si>
    <t>«Молочная традиционная»</t>
  </si>
  <si>
    <t>«Столичная традиционная»</t>
  </si>
  <si>
    <t>«Школьная новая»</t>
  </si>
  <si>
    <t>«Останкинская традиционная»</t>
  </si>
  <si>
    <t>«Докторская»</t>
  </si>
  <si>
    <t>«Ветчинная»</t>
  </si>
  <si>
    <t>Л</t>
  </si>
  <si>
    <t>«Белорусская»</t>
  </si>
  <si>
    <t>«Гурман с сыром»</t>
  </si>
  <si>
    <t>«Докторская плюс»</t>
  </si>
  <si>
    <t>«Докторская классик»</t>
  </si>
  <si>
    <t>«Докторская Гранд»</t>
  </si>
  <si>
    <t>«Венская премиум»</t>
  </si>
  <si>
    <t>«Молочная плюс»</t>
  </si>
  <si>
    <t>«Любимая премиум»</t>
  </si>
  <si>
    <t>«Сливочная»</t>
  </si>
  <si>
    <t>«Эстонская»</t>
  </si>
  <si>
    <t>«Эстонская элитная»</t>
  </si>
  <si>
    <t>«Вкусная Град»</t>
  </si>
  <si>
    <t>«Молочная  град»</t>
  </si>
  <si>
    <t>«Нежная»</t>
  </si>
  <si>
    <t>«Любительская элитная»</t>
  </si>
  <si>
    <t>«Русская элитная»</t>
  </si>
  <si>
    <t>«Прима эконом»</t>
  </si>
  <si>
    <t>С</t>
  </si>
  <si>
    <t>«Варшавская»</t>
  </si>
  <si>
    <t>«Останкинская любимая»</t>
  </si>
  <si>
    <t>«Докторская Любимая»</t>
  </si>
  <si>
    <t>«Ладожская особая»</t>
  </si>
  <si>
    <t>1с</t>
  </si>
  <si>
    <t>«Эстонская особая»</t>
  </si>
  <si>
    <t>«Русская  особая»</t>
  </si>
  <si>
    <t>«Осенняя»</t>
  </si>
  <si>
    <t>2с</t>
  </si>
  <si>
    <t>«Гольшанская»</t>
  </si>
  <si>
    <t>2 с</t>
  </si>
  <si>
    <t>«Минская классическая»</t>
  </si>
  <si>
    <t>«Заказная»</t>
  </si>
  <si>
    <t>«Красносельская»</t>
  </si>
  <si>
    <t>б/с</t>
  </si>
  <si>
    <t>«Слободская»</t>
  </si>
  <si>
    <t>«Дорожная новая»</t>
  </si>
  <si>
    <t>«Чайная особая»</t>
  </si>
  <si>
    <t>Варено-копченые колбасные изделия (в ассортименте более 40 наименований)</t>
  </si>
  <si>
    <t>«Колбаски Охотничьи»</t>
  </si>
  <si>
    <t>Белковая оболочка</t>
  </si>
  <si>
    <t>«Сервелат Ореховый»</t>
  </si>
  <si>
    <t>«Сервелат Финский»</t>
  </si>
  <si>
    <t>«Краковская особая»</t>
  </si>
  <si>
    <t>газовая среда</t>
  </si>
  <si>
    <t>«Домашняя с укропом»</t>
  </si>
  <si>
    <t>«Салями обеденная новая»</t>
  </si>
  <si>
    <t>«Салями Ореховая»</t>
  </si>
  <si>
    <t>«Салями Полесская»</t>
  </si>
  <si>
    <t>«Брестская особая»</t>
  </si>
  <si>
    <t>«Московская новая»</t>
  </si>
  <si>
    <t>Сервелат «Финский»</t>
  </si>
  <si>
    <t>«Походная»</t>
  </si>
  <si>
    <t>1 с</t>
  </si>
  <si>
    <t>«Балтийский»</t>
  </si>
  <si>
    <t>«Брестская»</t>
  </si>
  <si>
    <t>«Сервилат Московская»</t>
  </si>
  <si>
    <t>Сосиски и сардельки (в ассортименте более 30 наименований)</t>
  </si>
  <si>
    <t>п-ам/вакуум</t>
  </si>
  <si>
    <t>«Венские новые»</t>
  </si>
  <si>
    <t>«Докторские особые»</t>
  </si>
  <si>
    <t>«Молочные особые»</t>
  </si>
  <si>
    <t>«Колобок»</t>
  </si>
  <si>
    <t>«Детские новые»</t>
  </si>
  <si>
    <t>«Троицкие особые»</t>
  </si>
  <si>
    <t>«Мюнхенские»</t>
  </si>
  <si>
    <t>«Молочные плюс»</t>
  </si>
  <si>
    <t>«Венские</t>
  </si>
  <si>
    <t>«Мортаделки»</t>
  </si>
  <si>
    <t>«Докторские Гранд»</t>
  </si>
  <si>
    <t>«Советские»</t>
  </si>
  <si>
    <t>«К завтраку новые»</t>
  </si>
  <si>
    <t xml:space="preserve"> 1 с</t>
  </si>
  <si>
    <t>«Молочные традиционные»</t>
  </si>
  <si>
    <t xml:space="preserve">«Сливочные элит» </t>
  </si>
  <si>
    <t>Копчености с/к, с/в, к/в, к/з  (в ассортименте до 70 наименований)</t>
  </si>
  <si>
    <t>Полендвица «Каролинская» с/к</t>
  </si>
  <si>
    <t>натур. вид</t>
  </si>
  <si>
    <t>Грудинка «Каролинская» с/к</t>
  </si>
  <si>
    <t>Бекон «Каролинский» с/к</t>
  </si>
  <si>
    <t>Вяндлина «Юбилейная» с/к</t>
  </si>
  <si>
    <t>Бастурма гов. «Пикантная» с/к</t>
  </si>
  <si>
    <t xml:space="preserve">Деликатес «Юбилейный» с/к </t>
  </si>
  <si>
    <t>«Вырезка от тещи» с/к</t>
  </si>
  <si>
    <t>«Ветчина новая» с/к</t>
  </si>
  <si>
    <t>«Свинина особая» с/к</t>
  </si>
  <si>
    <t>«Палочки к пиву» с/к</t>
  </si>
  <si>
    <t>«Бабушкин гостинец» с/к</t>
  </si>
  <si>
    <t>«Окорок Гродненский» с/к</t>
  </si>
  <si>
    <t>«Шинка Рождественская» с/к</t>
  </si>
  <si>
    <t>«Филей Дворянский» с/в</t>
  </si>
  <si>
    <t>«Бастурма Кобринская особ»с/в</t>
  </si>
  <si>
    <t>«Полендвица Столичная» к/в</t>
  </si>
  <si>
    <t>вакуум</t>
  </si>
  <si>
    <t>«Ветчина Столичная» к/в</t>
  </si>
  <si>
    <t>«Рулет Замковый» к/в</t>
  </si>
  <si>
    <t>«Рулет Панский» к/в</t>
  </si>
  <si>
    <t>«Орех Оригинальный» к/в</t>
  </si>
  <si>
    <t>«Грудинка сочная» к/в</t>
  </si>
  <si>
    <t>нат.вид/вак.</t>
  </si>
  <si>
    <t>«Рулет Варшавский» к/в</t>
  </si>
  <si>
    <t>«Голяшка Застольная» к/в</t>
  </si>
  <si>
    <t>«Рулет Аппетитный» к/в</t>
  </si>
  <si>
    <t>целоф./вак.</t>
  </si>
  <si>
    <t>«Рулет Фирменный» к/в</t>
  </si>
  <si>
    <t>«Филеечка Знатная» к/в</t>
  </si>
  <si>
    <t>«Ветчина Крестьянская» к/в</t>
  </si>
  <si>
    <t>Карковка «Дворянское угощение» к/в</t>
  </si>
  <si>
    <t>«Бекон Европейский» к/в</t>
  </si>
  <si>
    <t>Орех мясной «Березинский»</t>
  </si>
  <si>
    <t>«Кумпячок Европейский» к/в</t>
  </si>
  <si>
    <t>«Филей Элитный» к/з</t>
  </si>
  <si>
    <t>Продукты из шпика</t>
  </si>
  <si>
    <t xml:space="preserve">«Грудинка по-Волковысски» </t>
  </si>
  <si>
    <t xml:space="preserve">«Шпик по-Украински» </t>
  </si>
  <si>
    <t>«Шпик Застольный»</t>
  </si>
  <si>
    <t>«Грудинка по-Домашнему»</t>
  </si>
  <si>
    <t>«Сало селянское»</t>
  </si>
  <si>
    <t xml:space="preserve">«Грудинка по-Крестьянски» </t>
  </si>
  <si>
    <t>Консервы мясные, мясорастительные (ж/банка, ламистерная банка)</t>
  </si>
  <si>
    <t>«Говядина тушеная» в/с, 338г</t>
  </si>
  <si>
    <t>ж/банка</t>
  </si>
  <si>
    <t>3 года</t>
  </si>
  <si>
    <t>«Свинина тушеная» в/с, 338г</t>
  </si>
  <si>
    <t>Говядина Славянская тушеная</t>
  </si>
  <si>
    <t xml:space="preserve">«Гуляш традиционный» </t>
  </si>
  <si>
    <t>«Закуска охотника»</t>
  </si>
  <si>
    <t>«Каша гречневая с говядиной»</t>
  </si>
  <si>
    <t>«Каша перловая с говядиной»</t>
  </si>
  <si>
    <t xml:space="preserve">«Паштет печеночный» </t>
  </si>
  <si>
    <t xml:space="preserve">125г </t>
  </si>
  <si>
    <t>ламистерная</t>
  </si>
  <si>
    <t>банка</t>
  </si>
  <si>
    <t>12 месяцев</t>
  </si>
  <si>
    <t xml:space="preserve">«Паштет грибной» </t>
  </si>
  <si>
    <t>125г</t>
  </si>
  <si>
    <t xml:space="preserve"> </t>
  </si>
  <si>
    <t xml:space="preserve">«Паштет нежный» </t>
  </si>
  <si>
    <t xml:space="preserve">«Паштет куриный» </t>
  </si>
  <si>
    <t xml:space="preserve">«Паштет печеночный с морков» </t>
  </si>
  <si>
    <t>Говядина потушная (коровы),кг</t>
  </si>
  <si>
    <t xml:space="preserve">- охлажденная </t>
  </si>
  <si>
    <t>- замороженная</t>
  </si>
  <si>
    <t>натуральный</t>
  </si>
  <si>
    <t>вид</t>
  </si>
  <si>
    <r>
      <t>при t  -1</t>
    </r>
    <r>
      <rPr>
        <vertAlign val="superscript"/>
        <sz val="10"/>
        <color theme="1"/>
        <rFont val="Times New Roman"/>
        <family val="1"/>
        <charset val="204"/>
      </rPr>
      <t xml:space="preserve">0 </t>
    </r>
    <r>
      <rPr>
        <sz val="10"/>
        <color theme="1"/>
        <rFont val="Times New Roman"/>
        <family val="1"/>
        <charset val="204"/>
      </rPr>
      <t xml:space="preserve">С </t>
    </r>
  </si>
  <si>
    <t>16 суток</t>
  </si>
  <si>
    <r>
      <t>при t  -18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 xml:space="preserve"> С</t>
    </r>
  </si>
  <si>
    <r>
      <t>12 месяцев</t>
    </r>
    <r>
      <rPr>
        <vertAlign val="superscript"/>
        <sz val="10"/>
        <color theme="1"/>
        <rFont val="Times New Roman"/>
        <family val="1"/>
        <charset val="204"/>
      </rPr>
      <t xml:space="preserve">  </t>
    </r>
  </si>
  <si>
    <t xml:space="preserve">        </t>
  </si>
  <si>
    <t xml:space="preserve">*  Цены на продукцию могут изменяться в зависимости от конъюнктуры рынка и при увеличении закупочных цен на сырье  </t>
  </si>
  <si>
    <t xml:space="preserve">    Цены на продукцию указаны без учета НДС</t>
  </si>
  <si>
    <t xml:space="preserve">    При пересчете цен в доллары США руководствоваться официальным курсом установленным  ЦБ РФ</t>
  </si>
  <si>
    <t>** В связи с разработкой и постановкой на производство новых видов продукции ассортимент, указанный в прайс-листе может подвергаться корректировке</t>
  </si>
  <si>
    <t>ОАО «Волковысский мясокомбинат», ОАО «Гродненский мясокомбинат», ОАО «Лидский мясокомбинат», ОАО «Ошмянский мясокомбинат», ОАО «Слонимский мясокомбинат»</t>
  </si>
  <si>
    <t>Срок реализации, суток</t>
  </si>
  <si>
    <t>Вид упаковки, оболочки (для колбасн. изд.)</t>
  </si>
  <si>
    <t>Сорт (для кол. издел.)</t>
  </si>
  <si>
    <t xml:space="preserve">Контактные лица: Триденежкин Алексей Александрович </t>
  </si>
  <si>
    <t>№</t>
  </si>
  <si>
    <t>МОЛОЧНАЯ  ПРОДУКЦИЯ</t>
  </si>
  <si>
    <t xml:space="preserve">Наименование продукта </t>
  </si>
  <si>
    <t>Ед. изм.</t>
  </si>
  <si>
    <t>Вид упаковки</t>
  </si>
  <si>
    <t>Ставка НДС</t>
  </si>
  <si>
    <t xml:space="preserve">Сыр полутвердый  45% жирности   </t>
  </si>
  <si>
    <t>«Костромской»</t>
  </si>
  <si>
    <t>«Пошехонский»</t>
  </si>
  <si>
    <t xml:space="preserve">«Белая Русь» </t>
  </si>
  <si>
    <t>«Голландский брусковый»</t>
  </si>
  <si>
    <t>«Голландский-Премиум»</t>
  </si>
  <si>
    <t>«Эдам Новогрудский»</t>
  </si>
  <si>
    <t>«Гауда-Бел»</t>
  </si>
  <si>
    <t>«Монастырский»</t>
  </si>
  <si>
    <t>«Каложский»</t>
  </si>
  <si>
    <t>«Духмяны» с тмином</t>
  </si>
  <si>
    <t xml:space="preserve">«Юбилейный» с паприкой </t>
  </si>
  <si>
    <t>«Троицкий»</t>
  </si>
  <si>
    <t>«Любчанский»</t>
  </si>
  <si>
    <t>«Воскресенский»</t>
  </si>
  <si>
    <t>«Владимирский»</t>
  </si>
  <si>
    <t>«Мраморный»</t>
  </si>
  <si>
    <t>кг</t>
  </si>
  <si>
    <t>пленка</t>
  </si>
  <si>
    <t>Сыр полутвердый  50% жирности</t>
  </si>
  <si>
    <t xml:space="preserve">«Российский» молодой </t>
  </si>
  <si>
    <t>«Российский» зрелый</t>
  </si>
  <si>
    <t>«Российский» особый</t>
  </si>
  <si>
    <t>«Тильзитский»</t>
  </si>
  <si>
    <t>«Эдамер-Премиум»</t>
  </si>
  <si>
    <t xml:space="preserve">«Голландский-Премиум» </t>
  </si>
  <si>
    <t>«Белая Русь»</t>
  </si>
  <si>
    <t>Сыр полутвердый  55% жирности</t>
  </si>
  <si>
    <t>«Северный»</t>
  </si>
  <si>
    <t>«Сливочный»</t>
  </si>
  <si>
    <t>«Сибирский»</t>
  </si>
  <si>
    <t xml:space="preserve">ОАО «Дятловский  сыродельный завод», "Ошмянский Сыродельный завод" ф-л ОАО "Лидский молочно-консервный комбинат", ОАО «Молочная компания Новогрудские Дары», ОАО «Щучинский маслосырзавод», ОАО «Молочный Мир»,  ОАО "Лидский молочно-консервный комбинат",  «Сморгонские молочные продукты» ф-л ОАО "Лидский молочно-консервный комбинат"
</t>
  </si>
  <si>
    <t>Масло коровье 72,5% жирности</t>
  </si>
  <si>
    <t>«Крестьянское» несоленое блочное (20 кг)</t>
  </si>
  <si>
    <t>маслотара</t>
  </si>
  <si>
    <t xml:space="preserve">6 месяцев и более </t>
  </si>
  <si>
    <t>Масло коровье 82,5% жирности</t>
  </si>
  <si>
    <r>
      <t>Сладкосливочное несоленое  блочное (</t>
    </r>
    <r>
      <rPr>
        <sz val="9"/>
        <color theme="1"/>
        <rFont val="Times New Roman"/>
        <family val="1"/>
        <charset val="204"/>
      </rPr>
      <t>20 кг)</t>
    </r>
  </si>
  <si>
    <t>Молоко сухое обезжиренное (содержание жира не более 1,5%)</t>
  </si>
  <si>
    <t>Молоко сухое обезжирен. в  транспортной таре (25 кг)</t>
  </si>
  <si>
    <t>крафт-мешки 4-х слойные</t>
  </si>
  <si>
    <t>Молоко сухое цельное (содержание жира не менее 26%)</t>
  </si>
  <si>
    <t>Молоко сухое цельное в  транспортной таре (25 кг)</t>
  </si>
  <si>
    <t>Сыворотка молочная сухая в транспортной таре  (20-25кг)</t>
  </si>
  <si>
    <t>Сыворотка молочная сухая</t>
  </si>
  <si>
    <t>ОАО «Молочная компания Новогрудские Дары», ОАО «Щучинский маслосырзавод, ОАО «Молочный Мир», ОАО Лидский молочно-консервный комбинат»,
«Сморгонские молочные продукты»</t>
  </si>
  <si>
    <t>Детское питание</t>
  </si>
  <si>
    <t>Напиток сухой молочный витаминизированный для детского питания с массовой долей жирности 25% «Беллакт»</t>
  </si>
  <si>
    <t>400 гр</t>
  </si>
  <si>
    <t>пачка</t>
  </si>
  <si>
    <t xml:space="preserve">Продукт молочный сухой «Беллакт» для детского питания с рисовой мукой, с гречневой мукой, с овсяной мукой </t>
  </si>
  <si>
    <t>Смесь сухая молочная для детского питания «Беллакт ИММУНИС 1»</t>
  </si>
  <si>
    <t>Смесь сухая молочная для детского питания «Беллакт ИММУНИС 2»</t>
  </si>
  <si>
    <t>Смесь сухая молочная для детского питания «Беллакт ИММУНИС 3»</t>
  </si>
  <si>
    <t>Смесь молочная сухая для питания недоношенных детей «Баллакт-ПРЕ»</t>
  </si>
  <si>
    <t>Смесь сухая молочная низколактозная для детского питания «Беллакт НЛ»</t>
  </si>
  <si>
    <t>2 года</t>
  </si>
  <si>
    <t>* - цены на продукцию могут изменяться в зависимости от конъюнктуры рынка, бренда предприятия-производителя;</t>
  </si>
  <si>
    <t>Волковысское ОАО "Беллакт"</t>
  </si>
  <si>
    <t>ОАО «Волковысский мясокомбинат», ОАО «Гродненский мясокомбинат»,  ОАО «Ошмянский мясокомбинат», ОАО «Слонимский мясокомбинат»</t>
  </si>
  <si>
    <t>ОАО «Молочный Мир»,  «Сморгонские молочные продукты» ф-л ОАО "Лидский молочно-консервный комбинат", ОАО «Щучинский маслосырзавод»</t>
  </si>
  <si>
    <t>Творог обезжиренный (блок 20 кг)</t>
  </si>
  <si>
    <t>6 месяцев при t -18 C</t>
  </si>
  <si>
    <t>Творог 5% жирности (блок 20 кг)</t>
  </si>
  <si>
    <t>Творог 9% жирности (блок 20 кг)</t>
  </si>
  <si>
    <t>Молоко питьевое стерилизованное</t>
  </si>
  <si>
    <t>ОАО «Молочный Мир»</t>
  </si>
  <si>
    <t>Молоко 2,5-2,7% жирности</t>
  </si>
  <si>
    <t>1 л</t>
  </si>
  <si>
    <t>Молоко 3,2% жирности</t>
  </si>
  <si>
    <t>Мясо бескостное говяжье из говядины 1 категории (бык) - 11 частей (охлажд.)</t>
  </si>
  <si>
    <t>Лопаточный отруб без голяшки</t>
  </si>
  <si>
    <t>вакуумная упаковка</t>
  </si>
  <si>
    <t>Шейный отруб</t>
  </si>
  <si>
    <t>Подбедёрок (наружная часть тазобедренного отруба)</t>
  </si>
  <si>
    <t>Оковалок (боковая часть тазобедренного отруба)</t>
  </si>
  <si>
    <t xml:space="preserve">Огузок (внутренняя часть тазобедренного отруба) </t>
  </si>
  <si>
    <t>Ростбиф (задний филей)</t>
  </si>
  <si>
    <t>Антрекот (верхний филей)</t>
  </si>
  <si>
    <t>Толстый край филея</t>
  </si>
  <si>
    <t>Грудной отруб</t>
  </si>
  <si>
    <t>Голяшка</t>
  </si>
  <si>
    <t>Пашина</t>
  </si>
  <si>
    <t xml:space="preserve">Мясо говядины обваленное </t>
  </si>
  <si>
    <t>Говядина блочная замороженная высший сорт</t>
  </si>
  <si>
    <t>Говядина блочная замороженная первый сорт</t>
  </si>
  <si>
    <t>Говядина блочная замороженная второй сорт</t>
  </si>
  <si>
    <t>25 суток</t>
  </si>
  <si>
    <r>
      <t>18 месяцев</t>
    </r>
    <r>
      <rPr>
        <vertAlign val="superscript"/>
        <sz val="10"/>
        <color theme="1"/>
        <rFont val="Times New Roman"/>
        <family val="1"/>
        <charset val="204"/>
      </rPr>
      <t xml:space="preserve">  </t>
    </r>
  </si>
  <si>
    <t>ОАО «Гродненский мясокомбинат», ОАО «Слонимский мясокомбинат»</t>
  </si>
  <si>
    <t xml:space="preserve">Жиры животные </t>
  </si>
  <si>
    <t>Жир говяжий топленый высший сорт</t>
  </si>
  <si>
    <t>Жир свиной топленый высший сорт</t>
  </si>
  <si>
    <r>
      <t>6 месяцев</t>
    </r>
    <r>
      <rPr>
        <vertAlign val="superscript"/>
        <sz val="10"/>
        <color theme="1"/>
        <rFont val="Times New Roman"/>
        <family val="1"/>
        <charset val="204"/>
      </rPr>
      <t xml:space="preserve">  </t>
    </r>
  </si>
  <si>
    <t>Мясо говядины в полутушах, четвертинах (охлажд., глубок. заморозки)</t>
  </si>
  <si>
    <t xml:space="preserve">Говядина потушная от молодняка (быки) без вырезки, кг </t>
  </si>
  <si>
    <t>Алкогольная продукция</t>
  </si>
  <si>
    <t>Срок годности</t>
  </si>
  <si>
    <t>Крепость, %</t>
  </si>
  <si>
    <t>Объем, л</t>
  </si>
  <si>
    <t>Не огранич.</t>
  </si>
  <si>
    <t>Водка низкого ценового сегмента</t>
  </si>
  <si>
    <t>Стекл.бутылка</t>
  </si>
  <si>
    <t>"Серебряный родник"</t>
  </si>
  <si>
    <t>"Охота"</t>
  </si>
  <si>
    <t>"Рыбалка"</t>
  </si>
  <si>
    <t>"Поречьская застольная"</t>
  </si>
  <si>
    <t>Водка среднего ценового сегмента</t>
  </si>
  <si>
    <t>"Панская охота"</t>
  </si>
  <si>
    <t>"Патриот"</t>
  </si>
  <si>
    <t>"Поречьская хлебная"</t>
  </si>
  <si>
    <t>"Непобедимая"</t>
  </si>
  <si>
    <t>Водка высокого ценового сегмента</t>
  </si>
  <si>
    <t>Вина плодово-ягодные</t>
  </si>
  <si>
    <t>0,5/0,7</t>
  </si>
  <si>
    <t>"Мадерный бриз"</t>
  </si>
  <si>
    <t>"Купеческое"</t>
  </si>
  <si>
    <t>"Фрутвейн Люкс"</t>
  </si>
  <si>
    <t>"Порто Бианко"</t>
  </si>
  <si>
    <t>"Таинственный сад"</t>
  </si>
  <si>
    <t>"Бруснiчны смак"</t>
  </si>
  <si>
    <t>"Яблочный восторг"</t>
  </si>
  <si>
    <t>12 мес.</t>
  </si>
  <si>
    <t xml:space="preserve">                                                                        Надеемся  на взаимовыгодное сотрудничество!!!                    </t>
  </si>
  <si>
    <t>Область применения</t>
  </si>
  <si>
    <t>в хлебопекарной отрасли,для производства комбикормов</t>
  </si>
  <si>
    <t>Крахмал  картофельный,    сорт высший</t>
  </si>
  <si>
    <t xml:space="preserve">бумажные крафт-мешки
по 25 кг
бумажные крафт-мешки
по 25 кг
</t>
  </si>
  <si>
    <t>сырье для пищевой промышленности</t>
  </si>
  <si>
    <t>Реагент крахмалосодержащий модифицированный картофельный</t>
  </si>
  <si>
    <t xml:space="preserve">полипропиленовые мешки
(с полиэтиленовым вкладышем)
по 15 -25 кг
</t>
  </si>
  <si>
    <t xml:space="preserve">полипропиленовые мешки 
(с полиэтиленовым вкладышем) 
по 15 -25 кг
</t>
  </si>
  <si>
    <t>для технических целей в нефтяной и газовой отраслях для стабилизации буровых растворов в качестве реагента для бурения при строительстве скважин, в картонно-бумажной и других отраслях промышленности для технических целей, а также в геологоразведке.</t>
  </si>
  <si>
    <t>Реагент крахмалосодержащий модифицированный кукурузный</t>
  </si>
  <si>
    <t>Крахмал экструзионный картофельный</t>
  </si>
  <si>
    <t>в консервной, молочной, кондитерской, мясной, хлебопекарной, пищеконцентратной и других отраслях пищевой промышленности, а также для технических целей.</t>
  </si>
  <si>
    <t>Крахмал экструзионный кукурузный</t>
  </si>
  <si>
    <t xml:space="preserve">Цена за 1 кг,
рос.рус без НДС на условиях FCA
</t>
  </si>
  <si>
    <t>Крахмал картофельный и продукты на основе картофельного и кукурузного крахмалов собственного производства.</t>
  </si>
  <si>
    <t>Мука экструзионная пшеничная первого сорта</t>
  </si>
  <si>
    <t xml:space="preserve">Цена за 1 кг,
$ USA на условиях FCA
</t>
  </si>
  <si>
    <t>ОАО «Волковысский МК», ОАО "Гродненский мясокомбинат", ОАО «Ошмянский МК», ОАО "Слонимский мясокомбинат"</t>
  </si>
  <si>
    <t>E-mail: market@grodnommp.by</t>
  </si>
  <si>
    <t>www.grodnommp.by</t>
  </si>
  <si>
    <t xml:space="preserve">Тел. + 375 152 62-10-02, факс +375 17  210-84-39                                                                                               </t>
  </si>
  <si>
    <t>до 240 суток</t>
  </si>
  <si>
    <t>18-24 месяцев</t>
  </si>
  <si>
    <t>18 месяцев</t>
  </si>
  <si>
    <t>ПЭТ</t>
  </si>
  <si>
    <t>18 суток</t>
  </si>
  <si>
    <t>Отпускная цена, росс.руб</t>
  </si>
  <si>
    <t>30/38</t>
  </si>
  <si>
    <t>"Алгонь люкс"</t>
  </si>
  <si>
    <t>"Алгонь премиум"</t>
  </si>
  <si>
    <t>Прочие сыры в ассортименте</t>
  </si>
  <si>
    <t>«Престиж»</t>
  </si>
  <si>
    <t>«Стильтон»</t>
  </si>
  <si>
    <t>«Монарший»</t>
  </si>
  <si>
    <t>«Королевский»</t>
  </si>
  <si>
    <r>
      <t xml:space="preserve">Информация по сбыту:  +375 152 62-10-13, +375 29 313-05-55                                </t>
    </r>
    <r>
      <rPr>
        <b/>
        <u/>
        <sz val="10"/>
        <color theme="1"/>
        <rFont val="Times New Roman"/>
        <family val="1"/>
        <charset val="204"/>
      </rPr>
      <t>«15» мая 2020 г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                                               </t>
    </r>
  </si>
  <si>
    <t>Республика Беларусь, 230029, г.Гродно, ул. Мицкевича, 3</t>
  </si>
  <si>
    <r>
      <t xml:space="preserve">Информация по сбыту:  +375 152 62-10-13, +375 29 313-05-55                                                                                 </t>
    </r>
    <r>
      <rPr>
        <b/>
        <u/>
        <sz val="10"/>
        <color theme="1"/>
        <rFont val="Times New Roman"/>
        <family val="1"/>
        <charset val="204"/>
      </rPr>
      <t>«15» мая 2020  г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                                               </t>
    </r>
  </si>
  <si>
    <r>
      <t xml:space="preserve">Информация по сбыту:  +375 152 62-10-14, +375 29 313-05-55                                                                                 </t>
    </r>
    <r>
      <rPr>
        <b/>
        <u/>
        <sz val="10"/>
        <color theme="1"/>
        <rFont val="Times New Roman"/>
        <family val="1"/>
        <charset val="204"/>
      </rPr>
      <t>«15» мая 2020 г</t>
    </r>
    <r>
      <rPr>
        <b/>
        <sz val="10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                                               </t>
    </r>
  </si>
  <si>
    <t>Творог замороженный (охлажденный)</t>
  </si>
  <si>
    <r>
      <t xml:space="preserve">Информация по сбыту:  +375 152 62-10-14, +375 29 313-05-55                                                        </t>
    </r>
    <r>
      <rPr>
        <b/>
        <u/>
        <sz val="10"/>
        <color theme="1"/>
        <rFont val="Times New Roman"/>
        <family val="1"/>
        <charset val="204"/>
      </rPr>
      <t>«15» мая 2020 г</t>
    </r>
    <r>
      <rPr>
        <b/>
        <sz val="10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</si>
</sst>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omic Sans MS"/>
      <family val="4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26"/>
      <color rgb="FFC00000"/>
      <name val="Monotype Corsiva"/>
      <family val="4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omic Sans MS"/>
      <family val="4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0" fillId="0" borderId="0" xfId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justify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2" xfId="0" applyBorder="1" applyAlignment="1"/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0</xdr:row>
      <xdr:rowOff>152399</xdr:rowOff>
    </xdr:from>
    <xdr:to>
      <xdr:col>6</xdr:col>
      <xdr:colOff>104775</xdr:colOff>
      <xdr:row>3</xdr:row>
      <xdr:rowOff>180974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2057400" y="152399"/>
          <a:ext cx="2657475" cy="6477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ПРАЙС-ЛИСТ</a:t>
          </a:r>
        </a:p>
      </xdr:txBody>
    </xdr:sp>
    <xdr:clientData/>
  </xdr:twoCellAnchor>
  <xdr:twoCellAnchor>
    <xdr:from>
      <xdr:col>1</xdr:col>
      <xdr:colOff>542926</xdr:colOff>
      <xdr:row>8</xdr:row>
      <xdr:rowOff>38100</xdr:rowOff>
    </xdr:from>
    <xdr:to>
      <xdr:col>6</xdr:col>
      <xdr:colOff>323851</xdr:colOff>
      <xdr:row>9</xdr:row>
      <xdr:rowOff>161925</xdr:rowOff>
    </xdr:to>
    <xdr:sp macro="" textlink="">
      <xdr:nvSpPr>
        <xdr:cNvPr id="1026" name="WordArt 2" descr="Бумажный пакет"/>
        <xdr:cNvSpPr>
          <a:spLocks noChangeArrowheads="1" noChangeShapeType="1" noTextEdit="1"/>
        </xdr:cNvSpPr>
      </xdr:nvSpPr>
      <xdr:spPr bwMode="auto">
        <a:xfrm>
          <a:off x="876301" y="1609725"/>
          <a:ext cx="4591050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  <a:cs typeface="Times New Roman"/>
            </a:rPr>
            <a:t>ОАО "Управляющая компания холдинга "ГРОДНОМЯСОМОЛПРОМ"</a:t>
          </a:r>
        </a:p>
      </xdr:txBody>
    </xdr:sp>
    <xdr:clientData/>
  </xdr:twoCellAnchor>
  <xdr:oneCellAnchor>
    <xdr:from>
      <xdr:col>0</xdr:col>
      <xdr:colOff>0</xdr:colOff>
      <xdr:row>212</xdr:row>
      <xdr:rowOff>0</xdr:rowOff>
    </xdr:from>
    <xdr:ext cx="6581775" cy="840486"/>
    <xdr:sp macro="" textlink="">
      <xdr:nvSpPr>
        <xdr:cNvPr id="5" name="Прямоугольник 4"/>
        <xdr:cNvSpPr/>
      </xdr:nvSpPr>
      <xdr:spPr>
        <a:xfrm>
          <a:off x="0" y="45034200"/>
          <a:ext cx="6581775" cy="84048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2600" b="1" i="1" cap="all" spc="0">
              <a:ln w="0"/>
              <a:solidFill>
                <a:srgbClr val="C00000"/>
              </a:solidFill>
              <a:effectLst>
                <a:reflection blurRad="12700" stA="50000" endPos="50000" dist="5000" dir="5400000" sy="-100000" rotWithShape="0"/>
              </a:effectLst>
              <a:latin typeface="Monotype Corsiva" pitchFamily="66" charset="0"/>
            </a:rPr>
            <a:t>Надеемся</a:t>
          </a:r>
          <a:r>
            <a:rPr lang="ru-RU" sz="2600" b="1" i="1" cap="all" spc="0" baseline="0">
              <a:ln w="0"/>
              <a:solidFill>
                <a:srgbClr val="C00000"/>
              </a:solidFill>
              <a:effectLst>
                <a:reflection blurRad="12700" stA="50000" endPos="50000" dist="5000" dir="5400000" sy="-100000" rotWithShape="0"/>
              </a:effectLst>
              <a:latin typeface="Monotype Corsiva" pitchFamily="66" charset="0"/>
            </a:rPr>
            <a:t>  на взаимовыгодное сотрудничество!!!</a:t>
          </a:r>
          <a:endParaRPr lang="ru-RU" sz="2600" b="1" i="1" cap="all" spc="0">
            <a:ln w="0"/>
            <a:solidFill>
              <a:srgbClr val="C00000"/>
            </a:solidFill>
            <a:effectLst>
              <a:reflection blurRad="12700" stA="50000" endPos="50000" dist="5000" dir="5400000" sy="-100000" rotWithShape="0"/>
            </a:effectLst>
            <a:latin typeface="Monotype Corsiva" pitchFamily="66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1143001</xdr:colOff>
      <xdr:row>0</xdr:row>
      <xdr:rowOff>171449</xdr:rowOff>
    </xdr:from>
    <xdr:to>
      <xdr:col>8</xdr:col>
      <xdr:colOff>9526</xdr:colOff>
      <xdr:row>4</xdr:row>
      <xdr:rowOff>9524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476376" y="171449"/>
          <a:ext cx="3676650" cy="6477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ПРАЙС-ЛИСТ</a:t>
          </a:r>
        </a:p>
      </xdr:txBody>
    </xdr:sp>
    <xdr:clientData/>
  </xdr:twoCellAnchor>
  <xdr:twoCellAnchor>
    <xdr:from>
      <xdr:col>1</xdr:col>
      <xdr:colOff>152400</xdr:colOff>
      <xdr:row>8</xdr:row>
      <xdr:rowOff>66675</xdr:rowOff>
    </xdr:from>
    <xdr:to>
      <xdr:col>8</xdr:col>
      <xdr:colOff>228600</xdr:colOff>
      <xdr:row>9</xdr:row>
      <xdr:rowOff>161923</xdr:rowOff>
    </xdr:to>
    <xdr:sp macro="" textlink="">
      <xdr:nvSpPr>
        <xdr:cNvPr id="3" name="WordArt 2" descr="Бумажный пакет"/>
        <xdr:cNvSpPr>
          <a:spLocks noChangeArrowheads="1" noChangeShapeType="1" noTextEdit="1"/>
        </xdr:cNvSpPr>
      </xdr:nvSpPr>
      <xdr:spPr bwMode="auto">
        <a:xfrm>
          <a:off x="485775" y="1590675"/>
          <a:ext cx="5876925" cy="28574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solidFill>
                <a:schemeClr val="tx2">
                  <a:lumMod val="50000"/>
                </a:schemeClr>
              </a:solid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  <a:cs typeface="Times New Roman"/>
            </a:rPr>
            <a:t>ОАО "Управляющая компания холдинга "ГРОДНОМЯСОМОЛПРОМ</a:t>
          </a:r>
          <a:r>
            <a:rPr lang="ru-RU" sz="3600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  <a:cs typeface="Times New Roman"/>
            </a:rPr>
            <a:t>"</a:t>
          </a:r>
        </a:p>
      </xdr:txBody>
    </xdr:sp>
    <xdr:clientData/>
  </xdr:twoCellAnchor>
  <xdr:oneCellAnchor>
    <xdr:from>
      <xdr:col>0</xdr:col>
      <xdr:colOff>0</xdr:colOff>
      <xdr:row>89</xdr:row>
      <xdr:rowOff>31750</xdr:rowOff>
    </xdr:from>
    <xdr:ext cx="7800975" cy="840486"/>
    <xdr:sp macro="" textlink="">
      <xdr:nvSpPr>
        <xdr:cNvPr id="5" name="Прямоугольник 4"/>
        <xdr:cNvSpPr/>
      </xdr:nvSpPr>
      <xdr:spPr>
        <a:xfrm>
          <a:off x="0" y="17081500"/>
          <a:ext cx="7800975" cy="84048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2600" b="1" i="1" cap="all" spc="0">
              <a:ln w="0"/>
              <a:solidFill>
                <a:srgbClr val="C00000"/>
              </a:solidFill>
              <a:effectLst>
                <a:reflection blurRad="12700" stA="50000" endPos="50000" dist="5000" dir="5400000" sy="-100000" rotWithShape="0"/>
              </a:effectLst>
              <a:latin typeface="Monotype Corsiva" pitchFamily="66" charset="0"/>
            </a:rPr>
            <a:t>Надеемся</a:t>
          </a:r>
          <a:r>
            <a:rPr lang="ru-RU" sz="2600" b="1" i="1" cap="all" spc="0" baseline="0">
              <a:ln w="0"/>
              <a:solidFill>
                <a:srgbClr val="C00000"/>
              </a:solidFill>
              <a:effectLst>
                <a:reflection blurRad="12700" stA="50000" endPos="50000" dist="5000" dir="5400000" sy="-100000" rotWithShape="0"/>
              </a:effectLst>
              <a:latin typeface="Monotype Corsiva" pitchFamily="66" charset="0"/>
            </a:rPr>
            <a:t>  на взаимовыгодное сотрудничество!!!</a:t>
          </a:r>
          <a:endParaRPr lang="ru-RU" sz="2600" b="1" i="1" cap="all" spc="0">
            <a:ln w="0"/>
            <a:solidFill>
              <a:srgbClr val="C00000"/>
            </a:solidFill>
            <a:effectLst>
              <a:reflection blurRad="12700" stA="50000" endPos="50000" dist="5000" dir="5400000" sy="-100000" rotWithShape="0"/>
            </a:effectLst>
            <a:latin typeface="Monotype Corsiva" pitchFamily="66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1143001</xdr:colOff>
      <xdr:row>0</xdr:row>
      <xdr:rowOff>171449</xdr:rowOff>
    </xdr:from>
    <xdr:to>
      <xdr:col>6</xdr:col>
      <xdr:colOff>9526</xdr:colOff>
      <xdr:row>4</xdr:row>
      <xdr:rowOff>9524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476376" y="171449"/>
          <a:ext cx="3629025" cy="6477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ПРАЙС-ЛИСТ</a:t>
          </a:r>
        </a:p>
      </xdr:txBody>
    </xdr:sp>
    <xdr:clientData/>
  </xdr:twoCellAnchor>
  <xdr:twoCellAnchor>
    <xdr:from>
      <xdr:col>1</xdr:col>
      <xdr:colOff>152400</xdr:colOff>
      <xdr:row>8</xdr:row>
      <xdr:rowOff>66675</xdr:rowOff>
    </xdr:from>
    <xdr:to>
      <xdr:col>6</xdr:col>
      <xdr:colOff>228600</xdr:colOff>
      <xdr:row>9</xdr:row>
      <xdr:rowOff>161923</xdr:rowOff>
    </xdr:to>
    <xdr:sp macro="" textlink="">
      <xdr:nvSpPr>
        <xdr:cNvPr id="3" name="WordArt 2" descr="Бумажный пакет"/>
        <xdr:cNvSpPr>
          <a:spLocks noChangeArrowheads="1" noChangeShapeType="1" noTextEdit="1"/>
        </xdr:cNvSpPr>
      </xdr:nvSpPr>
      <xdr:spPr bwMode="auto">
        <a:xfrm>
          <a:off x="485775" y="1638300"/>
          <a:ext cx="4838700" cy="28574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solidFill>
                <a:schemeClr val="tx2">
                  <a:lumMod val="50000"/>
                </a:schemeClr>
              </a:solid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  <a:cs typeface="Times New Roman"/>
            </a:rPr>
            <a:t>ОАО "Управляющая компания холдинга "ГРОДНОМЯСОМОЛПРОМ</a:t>
          </a:r>
          <a:r>
            <a:rPr lang="ru-RU" sz="3600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  <a:cs typeface="Times New Roman"/>
            </a:rPr>
            <a:t>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1143001</xdr:colOff>
      <xdr:row>0</xdr:row>
      <xdr:rowOff>171449</xdr:rowOff>
    </xdr:from>
    <xdr:to>
      <xdr:col>6</xdr:col>
      <xdr:colOff>0</xdr:colOff>
      <xdr:row>4</xdr:row>
      <xdr:rowOff>9524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562101" y="171449"/>
          <a:ext cx="3933825" cy="6477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ПРАЙС-ЛИСТ</a:t>
          </a:r>
        </a:p>
      </xdr:txBody>
    </xdr:sp>
    <xdr:clientData/>
  </xdr:twoCellAnchor>
  <xdr:twoCellAnchor>
    <xdr:from>
      <xdr:col>1</xdr:col>
      <xdr:colOff>152400</xdr:colOff>
      <xdr:row>8</xdr:row>
      <xdr:rowOff>66675</xdr:rowOff>
    </xdr:from>
    <xdr:to>
      <xdr:col>6</xdr:col>
      <xdr:colOff>0</xdr:colOff>
      <xdr:row>9</xdr:row>
      <xdr:rowOff>161923</xdr:rowOff>
    </xdr:to>
    <xdr:sp macro="" textlink="">
      <xdr:nvSpPr>
        <xdr:cNvPr id="3" name="WordArt 2" descr="Бумажный пакет"/>
        <xdr:cNvSpPr>
          <a:spLocks noChangeArrowheads="1" noChangeShapeType="1" noTextEdit="1"/>
        </xdr:cNvSpPr>
      </xdr:nvSpPr>
      <xdr:spPr bwMode="auto">
        <a:xfrm>
          <a:off x="571500" y="1638300"/>
          <a:ext cx="5143500" cy="28574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solidFill>
                <a:schemeClr val="tx2">
                  <a:lumMod val="50000"/>
                </a:schemeClr>
              </a:solid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  <a:cs typeface="Times New Roman"/>
            </a:rPr>
            <a:t>ОАО "Управляющая компания холдинга "ГРОДНОМЯСОМОЛПРОМ</a:t>
          </a:r>
          <a:r>
            <a:rPr lang="ru-RU" sz="3600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  <a:cs typeface="Times New Roman"/>
            </a:rPr>
            <a:t>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odnommp.by/" TargetMode="External"/><Relationship Id="rId1" Type="http://schemas.openxmlformats.org/officeDocument/2006/relationships/hyperlink" Target="mailto:gmmp.market@mail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rodnommp.by/" TargetMode="External"/><Relationship Id="rId1" Type="http://schemas.openxmlformats.org/officeDocument/2006/relationships/hyperlink" Target="mailto:gmmp.market@mail.ru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rodnommp.by/" TargetMode="External"/><Relationship Id="rId1" Type="http://schemas.openxmlformats.org/officeDocument/2006/relationships/hyperlink" Target="mailto:gmmp.market@mail.ru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grodnommp.by/" TargetMode="External"/><Relationship Id="rId1" Type="http://schemas.openxmlformats.org/officeDocument/2006/relationships/hyperlink" Target="mailto:gmmp.market@mail.ru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10"/>
  <sheetViews>
    <sheetView tabSelected="1" topLeftCell="A22" zoomScaleNormal="100" workbookViewId="0">
      <selection activeCell="E204" sqref="E204"/>
    </sheetView>
  </sheetViews>
  <sheetFormatPr defaultRowHeight="15" x14ac:dyDescent="0.25"/>
  <cols>
    <col min="1" max="1" width="5" customWidth="1"/>
    <col min="2" max="2" width="39.5703125" customWidth="1"/>
    <col min="3" max="3" width="10.5703125" hidden="1" customWidth="1"/>
    <col min="4" max="4" width="14.5703125" customWidth="1"/>
    <col min="5" max="5" width="9.28515625" customWidth="1"/>
    <col min="6" max="6" width="8.7109375" hidden="1" customWidth="1"/>
    <col min="7" max="7" width="13.28515625" customWidth="1"/>
    <col min="8" max="8" width="29.42578125" customWidth="1"/>
  </cols>
  <sheetData>
    <row r="1" spans="1:8" ht="18.75" x14ac:dyDescent="0.3">
      <c r="F1" s="67"/>
      <c r="G1" s="67"/>
      <c r="H1" s="67"/>
    </row>
    <row r="12" spans="1:8" x14ac:dyDescent="0.25">
      <c r="A12" s="2" t="s">
        <v>362</v>
      </c>
    </row>
    <row r="13" spans="1:8" x14ac:dyDescent="0.25">
      <c r="A13" s="2" t="s">
        <v>346</v>
      </c>
    </row>
    <row r="14" spans="1:8" x14ac:dyDescent="0.25">
      <c r="A14" s="2" t="s">
        <v>366</v>
      </c>
    </row>
    <row r="15" spans="1:8" x14ac:dyDescent="0.25">
      <c r="A15" s="2" t="s">
        <v>195</v>
      </c>
    </row>
    <row r="16" spans="1:8" x14ac:dyDescent="0.25">
      <c r="A16" s="8" t="s">
        <v>344</v>
      </c>
    </row>
    <row r="17" spans="1:8" x14ac:dyDescent="0.25">
      <c r="A17" s="8" t="s">
        <v>345</v>
      </c>
    </row>
    <row r="19" spans="1:8" ht="22.5" x14ac:dyDescent="0.25">
      <c r="A19" s="68" t="s">
        <v>0</v>
      </c>
      <c r="B19" s="68"/>
      <c r="C19" s="68"/>
      <c r="D19" s="68"/>
      <c r="E19" s="68"/>
      <c r="F19" s="68"/>
      <c r="G19" s="68"/>
      <c r="H19" s="68"/>
    </row>
    <row r="20" spans="1:8" ht="11.25" customHeight="1" x14ac:dyDescent="0.25">
      <c r="A20" s="77"/>
      <c r="B20" s="75" t="s">
        <v>1</v>
      </c>
      <c r="C20" s="75" t="s">
        <v>194</v>
      </c>
      <c r="D20" s="75" t="s">
        <v>193</v>
      </c>
      <c r="E20" s="75" t="s">
        <v>2</v>
      </c>
      <c r="F20" s="75"/>
      <c r="G20" s="75" t="s">
        <v>192</v>
      </c>
      <c r="H20" s="75" t="s">
        <v>3</v>
      </c>
    </row>
    <row r="21" spans="1:8" ht="30" customHeight="1" x14ac:dyDescent="0.25">
      <c r="A21" s="77"/>
      <c r="B21" s="75"/>
      <c r="C21" s="75"/>
      <c r="D21" s="75"/>
      <c r="E21" s="75"/>
      <c r="F21" s="75"/>
      <c r="G21" s="75"/>
      <c r="H21" s="75"/>
    </row>
    <row r="22" spans="1:8" ht="18.75" customHeight="1" x14ac:dyDescent="0.25">
      <c r="A22" s="77"/>
      <c r="B22" s="75"/>
      <c r="C22" s="75"/>
      <c r="D22" s="75"/>
      <c r="E22" s="3" t="s">
        <v>4</v>
      </c>
      <c r="F22" s="3" t="s">
        <v>5</v>
      </c>
      <c r="G22" s="75"/>
      <c r="H22" s="75"/>
    </row>
    <row r="23" spans="1:8" ht="18.75" hidden="1" customHeight="1" x14ac:dyDescent="0.25">
      <c r="A23" s="70" t="s">
        <v>6</v>
      </c>
      <c r="B23" s="70"/>
      <c r="C23" s="70"/>
      <c r="D23" s="70"/>
      <c r="E23" s="70"/>
      <c r="F23" s="70"/>
      <c r="G23" s="70"/>
      <c r="H23" s="71" t="s">
        <v>191</v>
      </c>
    </row>
    <row r="24" spans="1:8" ht="18.75" hidden="1" customHeight="1" x14ac:dyDescent="0.25">
      <c r="A24" s="4" t="s">
        <v>8</v>
      </c>
      <c r="B24" s="5" t="s">
        <v>9</v>
      </c>
      <c r="C24" s="3" t="s">
        <v>10</v>
      </c>
      <c r="D24" s="3" t="s">
        <v>11</v>
      </c>
      <c r="E24" s="3">
        <v>167.4</v>
      </c>
      <c r="F24" s="18">
        <f>E24/35.8</f>
        <v>4.6759776536312856</v>
      </c>
      <c r="G24" s="78" t="s">
        <v>12</v>
      </c>
      <c r="H24" s="71"/>
    </row>
    <row r="25" spans="1:8" ht="18.75" hidden="1" customHeight="1" x14ac:dyDescent="0.25">
      <c r="A25" s="4" t="s">
        <v>8</v>
      </c>
      <c r="B25" s="4" t="s">
        <v>13</v>
      </c>
      <c r="C25" s="3" t="s">
        <v>10</v>
      </c>
      <c r="D25" s="3" t="s">
        <v>11</v>
      </c>
      <c r="E25" s="3">
        <v>119.3</v>
      </c>
      <c r="F25" s="21">
        <f t="shared" ref="F25:F81" si="0">E25/35.8</f>
        <v>3.3324022346368718</v>
      </c>
      <c r="G25" s="78"/>
      <c r="H25" s="71"/>
    </row>
    <row r="26" spans="1:8" ht="18.75" hidden="1" customHeight="1" x14ac:dyDescent="0.25">
      <c r="A26" s="4" t="s">
        <v>14</v>
      </c>
      <c r="B26" s="4" t="s">
        <v>15</v>
      </c>
      <c r="C26" s="3" t="s">
        <v>10</v>
      </c>
      <c r="D26" s="3" t="s">
        <v>11</v>
      </c>
      <c r="E26" s="3">
        <v>140</v>
      </c>
      <c r="F26" s="21">
        <f t="shared" si="0"/>
        <v>3.9106145251396649</v>
      </c>
      <c r="G26" s="78"/>
      <c r="H26" s="71"/>
    </row>
    <row r="27" spans="1:8" ht="18.75" hidden="1" customHeight="1" x14ac:dyDescent="0.25">
      <c r="A27" s="4" t="s">
        <v>14</v>
      </c>
      <c r="B27" s="4" t="s">
        <v>16</v>
      </c>
      <c r="C27" s="3" t="s">
        <v>10</v>
      </c>
      <c r="D27" s="3" t="s">
        <v>11</v>
      </c>
      <c r="E27" s="3">
        <v>146</v>
      </c>
      <c r="F27" s="21">
        <f t="shared" si="0"/>
        <v>4.078212290502794</v>
      </c>
      <c r="G27" s="78"/>
      <c r="H27" s="71"/>
    </row>
    <row r="28" spans="1:8" ht="18.75" hidden="1" customHeight="1" x14ac:dyDescent="0.25">
      <c r="A28" s="4" t="s">
        <v>8</v>
      </c>
      <c r="B28" s="4" t="s">
        <v>17</v>
      </c>
      <c r="C28" s="3" t="s">
        <v>10</v>
      </c>
      <c r="D28" s="3" t="s">
        <v>11</v>
      </c>
      <c r="E28" s="3">
        <v>131.69999999999999</v>
      </c>
      <c r="F28" s="21">
        <f t="shared" si="0"/>
        <v>3.6787709497206702</v>
      </c>
      <c r="G28" s="78"/>
      <c r="H28" s="71"/>
    </row>
    <row r="29" spans="1:8" ht="18.75" hidden="1" customHeight="1" x14ac:dyDescent="0.25">
      <c r="A29" s="4" t="s">
        <v>8</v>
      </c>
      <c r="B29" s="4" t="s">
        <v>19</v>
      </c>
      <c r="C29" s="3" t="s">
        <v>10</v>
      </c>
      <c r="D29" s="3" t="s">
        <v>11</v>
      </c>
      <c r="E29" s="3">
        <v>128.4</v>
      </c>
      <c r="F29" s="21">
        <f t="shared" si="0"/>
        <v>3.58659217877095</v>
      </c>
      <c r="G29" s="78"/>
      <c r="H29" s="71"/>
    </row>
    <row r="30" spans="1:8" ht="18.75" hidden="1" customHeight="1" x14ac:dyDescent="0.25">
      <c r="A30" s="4" t="s">
        <v>8</v>
      </c>
      <c r="B30" s="4" t="s">
        <v>20</v>
      </c>
      <c r="C30" s="3" t="s">
        <v>10</v>
      </c>
      <c r="D30" s="3" t="s">
        <v>11</v>
      </c>
      <c r="E30" s="3">
        <v>145</v>
      </c>
      <c r="F30" s="21">
        <f t="shared" si="0"/>
        <v>4.050279329608939</v>
      </c>
      <c r="G30" s="78"/>
      <c r="H30" s="71"/>
    </row>
    <row r="31" spans="1:8" ht="18.75" hidden="1" customHeight="1" x14ac:dyDescent="0.25">
      <c r="A31" s="4" t="s">
        <v>8</v>
      </c>
      <c r="B31" s="4" t="s">
        <v>21</v>
      </c>
      <c r="C31" s="3" t="s">
        <v>10</v>
      </c>
      <c r="D31" s="3" t="s">
        <v>11</v>
      </c>
      <c r="E31" s="3">
        <v>113.7</v>
      </c>
      <c r="F31" s="21">
        <f t="shared" si="0"/>
        <v>3.1759776536312851</v>
      </c>
      <c r="G31" s="78"/>
      <c r="H31" s="71"/>
    </row>
    <row r="32" spans="1:8" ht="18.75" hidden="1" customHeight="1" x14ac:dyDescent="0.25">
      <c r="A32" s="4" t="s">
        <v>8</v>
      </c>
      <c r="B32" s="4" t="s">
        <v>22</v>
      </c>
      <c r="C32" s="3" t="s">
        <v>10</v>
      </c>
      <c r="D32" s="3" t="s">
        <v>11</v>
      </c>
      <c r="E32" s="3">
        <v>111.9</v>
      </c>
      <c r="F32" s="21">
        <f t="shared" si="0"/>
        <v>3.1256983240223466</v>
      </c>
      <c r="G32" s="78"/>
      <c r="H32" s="71"/>
    </row>
    <row r="33" spans="1:8" ht="18.75" hidden="1" customHeight="1" x14ac:dyDescent="0.25">
      <c r="A33" s="4" t="s">
        <v>8</v>
      </c>
      <c r="B33" s="4" t="s">
        <v>23</v>
      </c>
      <c r="C33" s="3" t="s">
        <v>10</v>
      </c>
      <c r="D33" s="3" t="s">
        <v>11</v>
      </c>
      <c r="E33" s="3">
        <v>129.19999999999999</v>
      </c>
      <c r="F33" s="21">
        <f t="shared" si="0"/>
        <v>3.6089385474860336</v>
      </c>
      <c r="G33" s="78"/>
      <c r="H33" s="71"/>
    </row>
    <row r="34" spans="1:8" ht="18.75" hidden="1" customHeight="1" x14ac:dyDescent="0.25">
      <c r="A34" s="4" t="s">
        <v>8</v>
      </c>
      <c r="B34" s="4" t="s">
        <v>24</v>
      </c>
      <c r="C34" s="3" t="s">
        <v>10</v>
      </c>
      <c r="D34" s="3" t="s">
        <v>11</v>
      </c>
      <c r="E34" s="3">
        <v>133.9</v>
      </c>
      <c r="F34" s="21">
        <f t="shared" si="0"/>
        <v>3.7402234636871512</v>
      </c>
      <c r="G34" s="78"/>
      <c r="H34" s="71"/>
    </row>
    <row r="35" spans="1:8" ht="18.75" hidden="1" customHeight="1" x14ac:dyDescent="0.25">
      <c r="A35" s="4" t="s">
        <v>14</v>
      </c>
      <c r="B35" s="4" t="s">
        <v>24</v>
      </c>
      <c r="C35" s="3" t="s">
        <v>10</v>
      </c>
      <c r="D35" s="3" t="s">
        <v>11</v>
      </c>
      <c r="E35" s="3">
        <v>135</v>
      </c>
      <c r="F35" s="21">
        <f t="shared" si="0"/>
        <v>3.7709497206703912</v>
      </c>
      <c r="G35" s="78"/>
      <c r="H35" s="71"/>
    </row>
    <row r="36" spans="1:8" ht="18.75" hidden="1" customHeight="1" x14ac:dyDescent="0.25">
      <c r="A36" s="4" t="s">
        <v>14</v>
      </c>
      <c r="B36" s="4" t="s">
        <v>24</v>
      </c>
      <c r="C36" s="3" t="s">
        <v>10</v>
      </c>
      <c r="D36" s="3" t="s">
        <v>25</v>
      </c>
      <c r="E36" s="3">
        <v>142</v>
      </c>
      <c r="F36" s="21">
        <f t="shared" si="0"/>
        <v>3.9664804469273744</v>
      </c>
      <c r="G36" s="78"/>
      <c r="H36" s="71"/>
    </row>
    <row r="37" spans="1:8" ht="18.75" hidden="1" customHeight="1" x14ac:dyDescent="0.25">
      <c r="A37" s="4" t="s">
        <v>8</v>
      </c>
      <c r="B37" s="4" t="s">
        <v>26</v>
      </c>
      <c r="C37" s="3" t="s">
        <v>10</v>
      </c>
      <c r="D37" s="3" t="s">
        <v>11</v>
      </c>
      <c r="E37" s="3">
        <v>135</v>
      </c>
      <c r="F37" s="21">
        <f t="shared" si="0"/>
        <v>3.7709497206703912</v>
      </c>
      <c r="G37" s="78"/>
      <c r="H37" s="71"/>
    </row>
    <row r="38" spans="1:8" ht="18.75" hidden="1" customHeight="1" x14ac:dyDescent="0.25">
      <c r="A38" s="4" t="s">
        <v>8</v>
      </c>
      <c r="B38" s="4" t="s">
        <v>27</v>
      </c>
      <c r="C38" s="3" t="s">
        <v>10</v>
      </c>
      <c r="D38" s="3" t="s">
        <v>11</v>
      </c>
      <c r="E38" s="3">
        <v>124.7</v>
      </c>
      <c r="F38" s="21">
        <f t="shared" si="0"/>
        <v>3.4832402234636874</v>
      </c>
      <c r="G38" s="78"/>
      <c r="H38" s="71"/>
    </row>
    <row r="39" spans="1:8" ht="18.75" hidden="1" customHeight="1" x14ac:dyDescent="0.25">
      <c r="A39" s="4" t="s">
        <v>28</v>
      </c>
      <c r="B39" s="5" t="s">
        <v>29</v>
      </c>
      <c r="C39" s="3" t="s">
        <v>10</v>
      </c>
      <c r="D39" s="3" t="s">
        <v>11</v>
      </c>
      <c r="E39" s="3">
        <v>131.5</v>
      </c>
      <c r="F39" s="21">
        <f t="shared" si="0"/>
        <v>3.6731843575418996</v>
      </c>
      <c r="G39" s="78"/>
      <c r="H39" s="71"/>
    </row>
    <row r="40" spans="1:8" ht="18.75" hidden="1" customHeight="1" x14ac:dyDescent="0.25">
      <c r="A40" s="4" t="s">
        <v>28</v>
      </c>
      <c r="B40" s="4" t="s">
        <v>30</v>
      </c>
      <c r="C40" s="3" t="s">
        <v>10</v>
      </c>
      <c r="D40" s="3" t="s">
        <v>11</v>
      </c>
      <c r="E40" s="3">
        <v>128.5</v>
      </c>
      <c r="F40" s="21">
        <f t="shared" si="0"/>
        <v>3.5893854748603355</v>
      </c>
      <c r="G40" s="78"/>
      <c r="H40" s="71"/>
    </row>
    <row r="41" spans="1:8" ht="18.75" hidden="1" customHeight="1" x14ac:dyDescent="0.25">
      <c r="A41" s="4" t="s">
        <v>28</v>
      </c>
      <c r="B41" s="4" t="s">
        <v>31</v>
      </c>
      <c r="C41" s="3" t="s">
        <v>10</v>
      </c>
      <c r="D41" s="3" t="s">
        <v>11</v>
      </c>
      <c r="E41" s="3">
        <v>126.5</v>
      </c>
      <c r="F41" s="21">
        <f t="shared" si="0"/>
        <v>3.533519553072626</v>
      </c>
      <c r="G41" s="78"/>
      <c r="H41" s="71"/>
    </row>
    <row r="42" spans="1:8" ht="18.75" hidden="1" customHeight="1" x14ac:dyDescent="0.25">
      <c r="A42" s="4" t="s">
        <v>28</v>
      </c>
      <c r="B42" s="4" t="s">
        <v>32</v>
      </c>
      <c r="C42" s="3" t="s">
        <v>10</v>
      </c>
      <c r="D42" s="3" t="s">
        <v>11</v>
      </c>
      <c r="E42" s="3">
        <v>126</v>
      </c>
      <c r="F42" s="21">
        <f t="shared" si="0"/>
        <v>3.5195530726256985</v>
      </c>
      <c r="G42" s="78"/>
      <c r="H42" s="71"/>
    </row>
    <row r="43" spans="1:8" ht="18.75" hidden="1" customHeight="1" x14ac:dyDescent="0.25">
      <c r="A43" s="4" t="s">
        <v>28</v>
      </c>
      <c r="B43" s="4" t="s">
        <v>33</v>
      </c>
      <c r="C43" s="3" t="s">
        <v>10</v>
      </c>
      <c r="D43" s="3" t="s">
        <v>11</v>
      </c>
      <c r="E43" s="3">
        <v>123.5</v>
      </c>
      <c r="F43" s="21">
        <f t="shared" si="0"/>
        <v>3.4497206703910619</v>
      </c>
      <c r="G43" s="78"/>
      <c r="H43" s="71"/>
    </row>
    <row r="44" spans="1:8" ht="18.75" hidden="1" customHeight="1" x14ac:dyDescent="0.25">
      <c r="A44" s="4" t="s">
        <v>28</v>
      </c>
      <c r="B44" s="4" t="s">
        <v>34</v>
      </c>
      <c r="C44" s="3" t="s">
        <v>10</v>
      </c>
      <c r="D44" s="3" t="s">
        <v>11</v>
      </c>
      <c r="E44" s="3">
        <v>137</v>
      </c>
      <c r="F44" s="21">
        <f t="shared" si="0"/>
        <v>3.8268156424581008</v>
      </c>
      <c r="G44" s="78"/>
      <c r="H44" s="71"/>
    </row>
    <row r="45" spans="1:8" ht="18.75" hidden="1" customHeight="1" x14ac:dyDescent="0.25">
      <c r="A45" s="4" t="s">
        <v>28</v>
      </c>
      <c r="B45" s="4" t="s">
        <v>35</v>
      </c>
      <c r="C45" s="3" t="s">
        <v>10</v>
      </c>
      <c r="D45" s="3" t="s">
        <v>11</v>
      </c>
      <c r="E45" s="3">
        <v>123.5</v>
      </c>
      <c r="F45" s="21">
        <f t="shared" si="0"/>
        <v>3.4497206703910619</v>
      </c>
      <c r="G45" s="78"/>
      <c r="H45" s="71"/>
    </row>
    <row r="46" spans="1:8" ht="18.75" hidden="1" customHeight="1" x14ac:dyDescent="0.25">
      <c r="A46" s="4" t="s">
        <v>28</v>
      </c>
      <c r="B46" s="4" t="s">
        <v>36</v>
      </c>
      <c r="C46" s="3" t="s">
        <v>10</v>
      </c>
      <c r="D46" s="3" t="s">
        <v>11</v>
      </c>
      <c r="E46" s="3">
        <v>146</v>
      </c>
      <c r="F46" s="21">
        <f t="shared" si="0"/>
        <v>4.078212290502794</v>
      </c>
      <c r="G46" s="78"/>
      <c r="H46" s="71"/>
    </row>
    <row r="47" spans="1:8" ht="18.75" hidden="1" customHeight="1" x14ac:dyDescent="0.25">
      <c r="A47" s="4" t="s">
        <v>28</v>
      </c>
      <c r="B47" s="4" t="s">
        <v>37</v>
      </c>
      <c r="C47" s="3" t="s">
        <v>10</v>
      </c>
      <c r="D47" s="3" t="s">
        <v>11</v>
      </c>
      <c r="E47" s="3">
        <v>151.5</v>
      </c>
      <c r="F47" s="21">
        <f t="shared" si="0"/>
        <v>4.2318435754189947</v>
      </c>
      <c r="G47" s="78"/>
      <c r="H47" s="71"/>
    </row>
    <row r="48" spans="1:8" ht="18.75" hidden="1" customHeight="1" x14ac:dyDescent="0.25">
      <c r="A48" s="4" t="s">
        <v>38</v>
      </c>
      <c r="B48" s="4" t="s">
        <v>39</v>
      </c>
      <c r="C48" s="3" t="s">
        <v>10</v>
      </c>
      <c r="D48" s="3" t="s">
        <v>11</v>
      </c>
      <c r="E48" s="3">
        <v>136.05000000000001</v>
      </c>
      <c r="F48" s="21">
        <f t="shared" si="0"/>
        <v>3.800279329608939</v>
      </c>
      <c r="G48" s="78"/>
      <c r="H48" s="71"/>
    </row>
    <row r="49" spans="1:8" ht="18.75" hidden="1" customHeight="1" x14ac:dyDescent="0.25">
      <c r="A49" s="4" t="s">
        <v>38</v>
      </c>
      <c r="B49" s="4" t="s">
        <v>40</v>
      </c>
      <c r="C49" s="3" t="s">
        <v>10</v>
      </c>
      <c r="D49" s="3" t="s">
        <v>11</v>
      </c>
      <c r="E49" s="3">
        <v>133.54</v>
      </c>
      <c r="F49" s="21">
        <f t="shared" si="0"/>
        <v>3.7301675977653632</v>
      </c>
      <c r="G49" s="78"/>
      <c r="H49" s="71"/>
    </row>
    <row r="50" spans="1:8" ht="18.75" hidden="1" customHeight="1" x14ac:dyDescent="0.25">
      <c r="A50" s="4" t="s">
        <v>38</v>
      </c>
      <c r="B50" s="4" t="s">
        <v>41</v>
      </c>
      <c r="C50" s="3" t="s">
        <v>10</v>
      </c>
      <c r="D50" s="3" t="s">
        <v>11</v>
      </c>
      <c r="E50" s="3">
        <v>136.11000000000001</v>
      </c>
      <c r="F50" s="21">
        <f t="shared" si="0"/>
        <v>3.8019553072625705</v>
      </c>
      <c r="G50" s="78"/>
      <c r="H50" s="71"/>
    </row>
    <row r="51" spans="1:8" ht="18.75" hidden="1" customHeight="1" x14ac:dyDescent="0.25">
      <c r="A51" s="4" t="s">
        <v>38</v>
      </c>
      <c r="B51" s="4" t="s">
        <v>42</v>
      </c>
      <c r="C51" s="3" t="s">
        <v>10</v>
      </c>
      <c r="D51" s="3" t="s">
        <v>11</v>
      </c>
      <c r="E51" s="3">
        <v>128.31</v>
      </c>
      <c r="F51" s="21">
        <f t="shared" si="0"/>
        <v>3.5840782122905033</v>
      </c>
      <c r="G51" s="78"/>
      <c r="H51" s="71"/>
    </row>
    <row r="52" spans="1:8" ht="18.75" hidden="1" customHeight="1" x14ac:dyDescent="0.25">
      <c r="A52" s="4" t="s">
        <v>14</v>
      </c>
      <c r="B52" s="4" t="s">
        <v>43</v>
      </c>
      <c r="C52" s="3" t="s">
        <v>10</v>
      </c>
      <c r="D52" s="3" t="s">
        <v>11</v>
      </c>
      <c r="E52" s="3">
        <v>137</v>
      </c>
      <c r="F52" s="21">
        <f t="shared" si="0"/>
        <v>3.8268156424581008</v>
      </c>
      <c r="G52" s="78"/>
      <c r="H52" s="71"/>
    </row>
    <row r="53" spans="1:8" ht="18.75" hidden="1" customHeight="1" x14ac:dyDescent="0.25">
      <c r="A53" s="4" t="s">
        <v>38</v>
      </c>
      <c r="B53" s="4" t="s">
        <v>44</v>
      </c>
      <c r="C53" s="3" t="s">
        <v>10</v>
      </c>
      <c r="D53" s="3" t="s">
        <v>11</v>
      </c>
      <c r="E53" s="3">
        <v>134.96</v>
      </c>
      <c r="F53" s="21">
        <f t="shared" si="0"/>
        <v>3.7698324022346372</v>
      </c>
      <c r="G53" s="78"/>
      <c r="H53" s="71"/>
    </row>
    <row r="54" spans="1:8" ht="18.75" hidden="1" customHeight="1" x14ac:dyDescent="0.25">
      <c r="A54" s="4" t="s">
        <v>38</v>
      </c>
      <c r="B54" s="4" t="s">
        <v>45</v>
      </c>
      <c r="C54" s="3" t="s">
        <v>10</v>
      </c>
      <c r="D54" s="3" t="s">
        <v>11</v>
      </c>
      <c r="E54" s="3">
        <v>143.56</v>
      </c>
      <c r="F54" s="21">
        <f t="shared" si="0"/>
        <v>4.010055865921788</v>
      </c>
      <c r="G54" s="78"/>
      <c r="H54" s="71"/>
    </row>
    <row r="55" spans="1:8" ht="18.75" hidden="1" customHeight="1" x14ac:dyDescent="0.25">
      <c r="A55" s="4" t="s">
        <v>38</v>
      </c>
      <c r="B55" s="4" t="s">
        <v>46</v>
      </c>
      <c r="C55" s="3" t="s">
        <v>10</v>
      </c>
      <c r="D55" s="3" t="s">
        <v>11</v>
      </c>
      <c r="E55" s="3">
        <v>149.79</v>
      </c>
      <c r="F55" s="21">
        <f t="shared" si="0"/>
        <v>4.1840782122905029</v>
      </c>
      <c r="G55" s="78"/>
      <c r="H55" s="71"/>
    </row>
    <row r="56" spans="1:8" ht="18.75" hidden="1" customHeight="1" x14ac:dyDescent="0.25">
      <c r="A56" s="4" t="s">
        <v>38</v>
      </c>
      <c r="B56" s="4" t="s">
        <v>47</v>
      </c>
      <c r="C56" s="3" t="s">
        <v>10</v>
      </c>
      <c r="D56" s="3" t="s">
        <v>11</v>
      </c>
      <c r="E56" s="3">
        <v>137.97</v>
      </c>
      <c r="F56" s="21">
        <f t="shared" si="0"/>
        <v>3.8539106145251401</v>
      </c>
      <c r="G56" s="78"/>
      <c r="H56" s="71"/>
    </row>
    <row r="57" spans="1:8" ht="18.75" hidden="1" customHeight="1" x14ac:dyDescent="0.25">
      <c r="A57" s="4" t="s">
        <v>38</v>
      </c>
      <c r="B57" s="4" t="s">
        <v>48</v>
      </c>
      <c r="C57" s="3" t="s">
        <v>10</v>
      </c>
      <c r="D57" s="3" t="s">
        <v>25</v>
      </c>
      <c r="E57" s="3">
        <v>141.09</v>
      </c>
      <c r="F57" s="21">
        <f t="shared" si="0"/>
        <v>3.9410614525139667</v>
      </c>
      <c r="G57" s="78"/>
      <c r="H57" s="71"/>
    </row>
    <row r="58" spans="1:8" ht="18.75" hidden="1" customHeight="1" x14ac:dyDescent="0.25">
      <c r="A58" s="4" t="s">
        <v>14</v>
      </c>
      <c r="B58" s="4" t="s">
        <v>49</v>
      </c>
      <c r="C58" s="3" t="s">
        <v>10</v>
      </c>
      <c r="D58" s="3" t="s">
        <v>11</v>
      </c>
      <c r="E58" s="3">
        <v>146</v>
      </c>
      <c r="F58" s="21">
        <f t="shared" si="0"/>
        <v>4.078212290502794</v>
      </c>
      <c r="G58" s="78"/>
      <c r="H58" s="71"/>
    </row>
    <row r="59" spans="1:8" ht="18.75" hidden="1" customHeight="1" x14ac:dyDescent="0.25">
      <c r="A59" s="4" t="s">
        <v>14</v>
      </c>
      <c r="B59" s="4" t="s">
        <v>49</v>
      </c>
      <c r="C59" s="3" t="s">
        <v>10</v>
      </c>
      <c r="D59" s="3" t="s">
        <v>25</v>
      </c>
      <c r="E59" s="3">
        <v>149</v>
      </c>
      <c r="F59" s="21">
        <f t="shared" si="0"/>
        <v>4.1620111731843581</v>
      </c>
      <c r="G59" s="78"/>
      <c r="H59" s="71"/>
    </row>
    <row r="60" spans="1:8" ht="18.75" hidden="1" customHeight="1" x14ac:dyDescent="0.25">
      <c r="A60" s="4" t="s">
        <v>14</v>
      </c>
      <c r="B60" s="4" t="s">
        <v>50</v>
      </c>
      <c r="C60" s="3" t="s">
        <v>10</v>
      </c>
      <c r="D60" s="3" t="s">
        <v>11</v>
      </c>
      <c r="E60" s="3">
        <v>149</v>
      </c>
      <c r="F60" s="21">
        <f t="shared" si="0"/>
        <v>4.1620111731843581</v>
      </c>
      <c r="G60" s="78"/>
      <c r="H60" s="71"/>
    </row>
    <row r="61" spans="1:8" ht="18.75" hidden="1" customHeight="1" x14ac:dyDescent="0.25">
      <c r="A61" s="4" t="s">
        <v>14</v>
      </c>
      <c r="B61" s="4" t="s">
        <v>51</v>
      </c>
      <c r="C61" s="3" t="s">
        <v>10</v>
      </c>
      <c r="D61" s="3" t="s">
        <v>11</v>
      </c>
      <c r="E61" s="3">
        <v>133</v>
      </c>
      <c r="F61" s="21">
        <f t="shared" si="0"/>
        <v>3.7150837988826817</v>
      </c>
      <c r="G61" s="78"/>
      <c r="H61" s="71"/>
    </row>
    <row r="62" spans="1:8" ht="18.75" hidden="1" customHeight="1" x14ac:dyDescent="0.25">
      <c r="A62" s="4" t="s">
        <v>14</v>
      </c>
      <c r="B62" s="4" t="s">
        <v>52</v>
      </c>
      <c r="C62" s="3" t="s">
        <v>10</v>
      </c>
      <c r="D62" s="3" t="s">
        <v>11</v>
      </c>
      <c r="E62" s="3">
        <v>119</v>
      </c>
      <c r="F62" s="21">
        <f t="shared" si="0"/>
        <v>3.3240223463687153</v>
      </c>
      <c r="G62" s="78"/>
      <c r="H62" s="71"/>
    </row>
    <row r="63" spans="1:8" ht="18.75" hidden="1" customHeight="1" x14ac:dyDescent="0.25">
      <c r="A63" s="4" t="s">
        <v>14</v>
      </c>
      <c r="B63" s="4" t="s">
        <v>53</v>
      </c>
      <c r="C63" s="3" t="s">
        <v>10</v>
      </c>
      <c r="D63" s="3" t="s">
        <v>11</v>
      </c>
      <c r="E63" s="3">
        <v>144</v>
      </c>
      <c r="F63" s="21">
        <f t="shared" si="0"/>
        <v>4.022346368715084</v>
      </c>
      <c r="G63" s="78"/>
      <c r="H63" s="71"/>
    </row>
    <row r="64" spans="1:8" ht="18.75" hidden="1" customHeight="1" x14ac:dyDescent="0.25">
      <c r="A64" s="4" t="s">
        <v>14</v>
      </c>
      <c r="B64" s="4" t="s">
        <v>54</v>
      </c>
      <c r="C64" s="3" t="s">
        <v>10</v>
      </c>
      <c r="D64" s="3" t="s">
        <v>11</v>
      </c>
      <c r="E64" s="3">
        <v>141</v>
      </c>
      <c r="F64" s="21">
        <f t="shared" si="0"/>
        <v>3.9385474860335199</v>
      </c>
      <c r="G64" s="78"/>
      <c r="H64" s="71"/>
    </row>
    <row r="65" spans="1:8" ht="18.75" hidden="1" customHeight="1" x14ac:dyDescent="0.25">
      <c r="A65" s="4" t="s">
        <v>14</v>
      </c>
      <c r="B65" s="4" t="s">
        <v>55</v>
      </c>
      <c r="C65" s="3" t="s">
        <v>10</v>
      </c>
      <c r="D65" s="3" t="s">
        <v>11</v>
      </c>
      <c r="E65" s="3">
        <v>115</v>
      </c>
      <c r="F65" s="21">
        <f t="shared" si="0"/>
        <v>3.2122905027932962</v>
      </c>
      <c r="G65" s="78"/>
      <c r="H65" s="71"/>
    </row>
    <row r="66" spans="1:8" ht="18.75" hidden="1" customHeight="1" x14ac:dyDescent="0.25">
      <c r="A66" s="4" t="s">
        <v>56</v>
      </c>
      <c r="B66" s="4" t="s">
        <v>57</v>
      </c>
      <c r="C66" s="3" t="s">
        <v>10</v>
      </c>
      <c r="D66" s="3" t="s">
        <v>11</v>
      </c>
      <c r="E66" s="3">
        <v>142</v>
      </c>
      <c r="F66" s="21">
        <f t="shared" si="0"/>
        <v>3.9664804469273744</v>
      </c>
      <c r="G66" s="78"/>
      <c r="H66" s="71"/>
    </row>
    <row r="67" spans="1:8" ht="18.75" hidden="1" customHeight="1" x14ac:dyDescent="0.25">
      <c r="A67" s="4" t="s">
        <v>56</v>
      </c>
      <c r="B67" s="4" t="s">
        <v>58</v>
      </c>
      <c r="C67" s="3" t="s">
        <v>10</v>
      </c>
      <c r="D67" s="3" t="s">
        <v>11</v>
      </c>
      <c r="E67" s="3">
        <v>161</v>
      </c>
      <c r="F67" s="21">
        <f t="shared" si="0"/>
        <v>4.4972067039106145</v>
      </c>
      <c r="G67" s="78"/>
      <c r="H67" s="71"/>
    </row>
    <row r="68" spans="1:8" ht="18.75" hidden="1" customHeight="1" x14ac:dyDescent="0.25">
      <c r="A68" s="4" t="s">
        <v>56</v>
      </c>
      <c r="B68" s="4" t="s">
        <v>59</v>
      </c>
      <c r="C68" s="3" t="s">
        <v>10</v>
      </c>
      <c r="D68" s="3" t="s">
        <v>11</v>
      </c>
      <c r="E68" s="3">
        <v>131</v>
      </c>
      <c r="F68" s="21">
        <f t="shared" si="0"/>
        <v>3.6592178770949721</v>
      </c>
      <c r="G68" s="78"/>
      <c r="H68" s="71"/>
    </row>
    <row r="69" spans="1:8" ht="18.75" hidden="1" customHeight="1" x14ac:dyDescent="0.25">
      <c r="A69" s="4" t="s">
        <v>28</v>
      </c>
      <c r="B69" s="5" t="s">
        <v>60</v>
      </c>
      <c r="C69" s="3" t="s">
        <v>61</v>
      </c>
      <c r="D69" s="3" t="s">
        <v>11</v>
      </c>
      <c r="E69" s="3">
        <v>106</v>
      </c>
      <c r="F69" s="21">
        <f t="shared" si="0"/>
        <v>2.9608938547486034</v>
      </c>
      <c r="G69" s="78"/>
      <c r="H69" s="71"/>
    </row>
    <row r="70" spans="1:8" ht="18.75" hidden="1" customHeight="1" x14ac:dyDescent="0.25">
      <c r="A70" s="4" t="s">
        <v>28</v>
      </c>
      <c r="B70" s="4" t="s">
        <v>62</v>
      </c>
      <c r="C70" s="3" t="s">
        <v>61</v>
      </c>
      <c r="D70" s="3" t="s">
        <v>11</v>
      </c>
      <c r="E70" s="3">
        <v>114</v>
      </c>
      <c r="F70" s="21">
        <f t="shared" si="0"/>
        <v>3.1843575418994416</v>
      </c>
      <c r="G70" s="78"/>
      <c r="H70" s="71"/>
    </row>
    <row r="71" spans="1:8" ht="18.75" hidden="1" customHeight="1" x14ac:dyDescent="0.25">
      <c r="A71" s="4" t="s">
        <v>28</v>
      </c>
      <c r="B71" s="4" t="s">
        <v>63</v>
      </c>
      <c r="C71" s="3" t="s">
        <v>61</v>
      </c>
      <c r="D71" s="3" t="s">
        <v>11</v>
      </c>
      <c r="E71" s="3">
        <v>114.5</v>
      </c>
      <c r="F71" s="21">
        <f t="shared" si="0"/>
        <v>3.1983240223463691</v>
      </c>
      <c r="G71" s="78"/>
      <c r="H71" s="71"/>
    </row>
    <row r="72" spans="1:8" ht="18.75" hidden="1" customHeight="1" x14ac:dyDescent="0.25">
      <c r="A72" s="4" t="s">
        <v>8</v>
      </c>
      <c r="B72" s="4" t="s">
        <v>64</v>
      </c>
      <c r="C72" s="3" t="s">
        <v>65</v>
      </c>
      <c r="D72" s="3" t="s">
        <v>11</v>
      </c>
      <c r="E72" s="3">
        <v>75.5</v>
      </c>
      <c r="F72" s="21">
        <f t="shared" si="0"/>
        <v>2.1089385474860336</v>
      </c>
      <c r="G72" s="78"/>
      <c r="H72" s="71"/>
    </row>
    <row r="73" spans="1:8" ht="18.75" hidden="1" customHeight="1" x14ac:dyDescent="0.25">
      <c r="A73" s="4" t="s">
        <v>14</v>
      </c>
      <c r="B73" s="4" t="s">
        <v>39</v>
      </c>
      <c r="C73" s="3" t="s">
        <v>65</v>
      </c>
      <c r="D73" s="3" t="s">
        <v>11</v>
      </c>
      <c r="E73" s="3">
        <v>80</v>
      </c>
      <c r="F73" s="21">
        <f t="shared" si="0"/>
        <v>2.2346368715083802</v>
      </c>
      <c r="G73" s="78"/>
      <c r="H73" s="71"/>
    </row>
    <row r="74" spans="1:8" ht="18.75" hidden="1" customHeight="1" x14ac:dyDescent="0.25">
      <c r="A74" s="4" t="s">
        <v>14</v>
      </c>
      <c r="B74" s="4" t="s">
        <v>66</v>
      </c>
      <c r="C74" s="3" t="s">
        <v>67</v>
      </c>
      <c r="D74" s="3" t="s">
        <v>11</v>
      </c>
      <c r="E74" s="3">
        <v>61</v>
      </c>
      <c r="F74" s="21">
        <f t="shared" si="0"/>
        <v>1.7039106145251397</v>
      </c>
      <c r="G74" s="78"/>
      <c r="H74" s="71"/>
    </row>
    <row r="75" spans="1:8" ht="18.75" hidden="1" customHeight="1" x14ac:dyDescent="0.25">
      <c r="A75" s="4" t="s">
        <v>14</v>
      </c>
      <c r="B75" s="4" t="s">
        <v>68</v>
      </c>
      <c r="C75" s="3" t="s">
        <v>67</v>
      </c>
      <c r="D75" s="3" t="s">
        <v>11</v>
      </c>
      <c r="E75" s="3">
        <v>95</v>
      </c>
      <c r="F75" s="21">
        <f t="shared" si="0"/>
        <v>2.6536312849162011</v>
      </c>
      <c r="G75" s="78"/>
      <c r="H75" s="71"/>
    </row>
    <row r="76" spans="1:8" ht="18.75" hidden="1" customHeight="1" x14ac:dyDescent="0.25">
      <c r="A76" s="4" t="s">
        <v>14</v>
      </c>
      <c r="B76" s="4" t="s">
        <v>68</v>
      </c>
      <c r="C76" s="3" t="s">
        <v>67</v>
      </c>
      <c r="D76" s="3" t="s">
        <v>25</v>
      </c>
      <c r="E76" s="3">
        <v>99</v>
      </c>
      <c r="F76" s="21">
        <f t="shared" si="0"/>
        <v>2.7653631284916202</v>
      </c>
      <c r="G76" s="78"/>
      <c r="H76" s="71"/>
    </row>
    <row r="77" spans="1:8" ht="18.75" hidden="1" customHeight="1" x14ac:dyDescent="0.25">
      <c r="A77" s="4" t="s">
        <v>14</v>
      </c>
      <c r="B77" s="4" t="s">
        <v>69</v>
      </c>
      <c r="C77" s="3" t="s">
        <v>65</v>
      </c>
      <c r="D77" s="3" t="s">
        <v>11</v>
      </c>
      <c r="E77" s="3">
        <v>94</v>
      </c>
      <c r="F77" s="21">
        <f t="shared" si="0"/>
        <v>2.6256983240223466</v>
      </c>
      <c r="G77" s="78"/>
      <c r="H77" s="71"/>
    </row>
    <row r="78" spans="1:8" ht="18.75" hidden="1" customHeight="1" x14ac:dyDescent="0.25">
      <c r="A78" s="4" t="s">
        <v>14</v>
      </c>
      <c r="B78" s="4" t="s">
        <v>69</v>
      </c>
      <c r="C78" s="3" t="s">
        <v>65</v>
      </c>
      <c r="D78" s="3" t="s">
        <v>25</v>
      </c>
      <c r="E78" s="3">
        <v>102</v>
      </c>
      <c r="F78" s="21">
        <f t="shared" si="0"/>
        <v>2.8491620111731848</v>
      </c>
      <c r="G78" s="78"/>
      <c r="H78" s="71"/>
    </row>
    <row r="79" spans="1:8" ht="18.75" hidden="1" customHeight="1" x14ac:dyDescent="0.25">
      <c r="A79" s="4" t="s">
        <v>8</v>
      </c>
      <c r="B79" s="4" t="s">
        <v>70</v>
      </c>
      <c r="C79" s="3" t="s">
        <v>71</v>
      </c>
      <c r="D79" s="3" t="s">
        <v>11</v>
      </c>
      <c r="E79" s="3">
        <v>93.9</v>
      </c>
      <c r="F79" s="21">
        <f t="shared" si="0"/>
        <v>2.6229050279329611</v>
      </c>
      <c r="G79" s="78"/>
      <c r="H79" s="71"/>
    </row>
    <row r="80" spans="1:8" ht="18.75" hidden="1" customHeight="1" x14ac:dyDescent="0.25">
      <c r="A80" s="4" t="s">
        <v>8</v>
      </c>
      <c r="B80" s="4" t="s">
        <v>72</v>
      </c>
      <c r="C80" s="3" t="s">
        <v>71</v>
      </c>
      <c r="D80" s="3" t="s">
        <v>11</v>
      </c>
      <c r="E80" s="3">
        <v>110.3</v>
      </c>
      <c r="F80" s="21">
        <f t="shared" si="0"/>
        <v>3.081005586592179</v>
      </c>
      <c r="G80" s="78"/>
      <c r="H80" s="71"/>
    </row>
    <row r="81" spans="1:8" ht="18.75" hidden="1" customHeight="1" x14ac:dyDescent="0.25">
      <c r="A81" s="4" t="s">
        <v>8</v>
      </c>
      <c r="B81" s="4" t="s">
        <v>73</v>
      </c>
      <c r="C81" s="3" t="s">
        <v>71</v>
      </c>
      <c r="D81" s="3" t="s">
        <v>11</v>
      </c>
      <c r="E81" s="3">
        <v>113</v>
      </c>
      <c r="F81" s="21">
        <f t="shared" si="0"/>
        <v>3.1564245810055866</v>
      </c>
      <c r="G81" s="78"/>
      <c r="H81" s="71"/>
    </row>
    <row r="82" spans="1:8" ht="18.75" hidden="1" customHeight="1" x14ac:dyDescent="0.25">
      <c r="A82" s="4" t="s">
        <v>8</v>
      </c>
      <c r="B82" s="4" t="s">
        <v>74</v>
      </c>
      <c r="C82" s="3" t="s">
        <v>71</v>
      </c>
      <c r="D82" s="3" t="s">
        <v>11</v>
      </c>
      <c r="E82" s="3">
        <v>89.6</v>
      </c>
      <c r="F82" s="21">
        <f t="shared" ref="F82" si="1">E82/35.8</f>
        <v>2.5027932960893855</v>
      </c>
      <c r="G82" s="78"/>
      <c r="H82" s="71"/>
    </row>
    <row r="83" spans="1:8" ht="18.75" hidden="1" customHeight="1" x14ac:dyDescent="0.25">
      <c r="A83" s="70" t="s">
        <v>75</v>
      </c>
      <c r="B83" s="70"/>
      <c r="C83" s="70"/>
      <c r="D83" s="70"/>
      <c r="E83" s="70"/>
      <c r="F83" s="70"/>
      <c r="G83" s="70"/>
      <c r="H83" s="79" t="s">
        <v>191</v>
      </c>
    </row>
    <row r="84" spans="1:8" ht="18.75" hidden="1" customHeight="1" x14ac:dyDescent="0.25">
      <c r="A84" s="4" t="s">
        <v>14</v>
      </c>
      <c r="B84" s="4" t="s">
        <v>76</v>
      </c>
      <c r="C84" s="3" t="s">
        <v>10</v>
      </c>
      <c r="D84" s="3" t="s">
        <v>77</v>
      </c>
      <c r="E84" s="3">
        <v>192</v>
      </c>
      <c r="F84" s="18">
        <f>E84/35.8</f>
        <v>5.3631284916201123</v>
      </c>
      <c r="G84" s="3">
        <v>15</v>
      </c>
      <c r="H84" s="80"/>
    </row>
    <row r="85" spans="1:8" ht="18.75" hidden="1" customHeight="1" x14ac:dyDescent="0.25">
      <c r="A85" s="4" t="s">
        <v>14</v>
      </c>
      <c r="B85" s="4" t="s">
        <v>78</v>
      </c>
      <c r="C85" s="3" t="s">
        <v>71</v>
      </c>
      <c r="D85" s="3" t="s">
        <v>77</v>
      </c>
      <c r="E85" s="3">
        <v>211</v>
      </c>
      <c r="F85" s="21">
        <f t="shared" ref="F85:F98" si="2">E85/35.8</f>
        <v>5.8938547486033528</v>
      </c>
      <c r="G85" s="3">
        <v>20</v>
      </c>
      <c r="H85" s="80"/>
    </row>
    <row r="86" spans="1:8" ht="18.75" hidden="1" customHeight="1" x14ac:dyDescent="0.25">
      <c r="A86" s="4" t="s">
        <v>14</v>
      </c>
      <c r="B86" s="4" t="s">
        <v>79</v>
      </c>
      <c r="C86" s="3" t="s">
        <v>10</v>
      </c>
      <c r="D86" s="3" t="s">
        <v>77</v>
      </c>
      <c r="E86" s="3">
        <v>224</v>
      </c>
      <c r="F86" s="21">
        <f t="shared" si="2"/>
        <v>6.2569832402234642</v>
      </c>
      <c r="G86" s="3">
        <v>20</v>
      </c>
      <c r="H86" s="80"/>
    </row>
    <row r="87" spans="1:8" ht="18.75" hidden="1" customHeight="1" x14ac:dyDescent="0.25">
      <c r="A87" s="4" t="s">
        <v>56</v>
      </c>
      <c r="B87" s="4" t="s">
        <v>80</v>
      </c>
      <c r="C87" s="3" t="s">
        <v>10</v>
      </c>
      <c r="D87" s="3" t="s">
        <v>81</v>
      </c>
      <c r="E87" s="3">
        <v>253</v>
      </c>
      <c r="F87" s="21">
        <f t="shared" si="2"/>
        <v>7.067039106145252</v>
      </c>
      <c r="G87" s="3">
        <v>25</v>
      </c>
      <c r="H87" s="80"/>
    </row>
    <row r="88" spans="1:8" ht="18.75" hidden="1" customHeight="1" x14ac:dyDescent="0.25">
      <c r="A88" s="4" t="s">
        <v>56</v>
      </c>
      <c r="B88" s="4" t="s">
        <v>82</v>
      </c>
      <c r="C88" s="3" t="s">
        <v>67</v>
      </c>
      <c r="D88" s="3" t="s">
        <v>81</v>
      </c>
      <c r="E88" s="3">
        <v>185</v>
      </c>
      <c r="F88" s="21">
        <f t="shared" si="2"/>
        <v>5.1675977653631291</v>
      </c>
      <c r="G88" s="3">
        <v>25</v>
      </c>
      <c r="H88" s="80"/>
    </row>
    <row r="89" spans="1:8" ht="18.75" hidden="1" customHeight="1" x14ac:dyDescent="0.25">
      <c r="A89" s="4" t="s">
        <v>56</v>
      </c>
      <c r="B89" s="4" t="s">
        <v>83</v>
      </c>
      <c r="C89" s="3" t="s">
        <v>67</v>
      </c>
      <c r="D89" s="3" t="s">
        <v>81</v>
      </c>
      <c r="E89" s="3">
        <v>124</v>
      </c>
      <c r="F89" s="21">
        <f t="shared" si="2"/>
        <v>3.4636871508379889</v>
      </c>
      <c r="G89" s="3">
        <v>25</v>
      </c>
      <c r="H89" s="80"/>
    </row>
    <row r="90" spans="1:8" ht="18.75" hidden="1" customHeight="1" x14ac:dyDescent="0.25">
      <c r="A90" s="4" t="s">
        <v>56</v>
      </c>
      <c r="B90" s="4" t="s">
        <v>84</v>
      </c>
      <c r="C90" s="3" t="s">
        <v>61</v>
      </c>
      <c r="D90" s="3" t="s">
        <v>11</v>
      </c>
      <c r="E90" s="3">
        <v>139</v>
      </c>
      <c r="F90" s="21">
        <f t="shared" si="2"/>
        <v>3.8826815642458103</v>
      </c>
      <c r="G90" s="3">
        <v>20</v>
      </c>
      <c r="H90" s="80"/>
    </row>
    <row r="91" spans="1:8" ht="18.75" hidden="1" customHeight="1" x14ac:dyDescent="0.25">
      <c r="A91" s="4" t="s">
        <v>56</v>
      </c>
      <c r="B91" s="4" t="s">
        <v>85</v>
      </c>
      <c r="C91" s="3" t="s">
        <v>71</v>
      </c>
      <c r="D91" s="3" t="s">
        <v>11</v>
      </c>
      <c r="E91" s="3">
        <v>163</v>
      </c>
      <c r="F91" s="21">
        <f t="shared" si="2"/>
        <v>4.5530726256983245</v>
      </c>
      <c r="G91" s="3">
        <v>20</v>
      </c>
      <c r="H91" s="80"/>
    </row>
    <row r="92" spans="1:8" ht="18.75" hidden="1" customHeight="1" x14ac:dyDescent="0.25">
      <c r="A92" s="4" t="s">
        <v>28</v>
      </c>
      <c r="B92" s="4" t="s">
        <v>86</v>
      </c>
      <c r="C92" s="3" t="s">
        <v>10</v>
      </c>
      <c r="D92" s="3" t="s">
        <v>11</v>
      </c>
      <c r="E92" s="3">
        <v>254.5</v>
      </c>
      <c r="F92" s="21">
        <f t="shared" si="2"/>
        <v>7.1089385474860345</v>
      </c>
      <c r="G92" s="3">
        <v>30</v>
      </c>
      <c r="H92" s="80"/>
    </row>
    <row r="93" spans="1:8" ht="18.75" hidden="1" customHeight="1" x14ac:dyDescent="0.25">
      <c r="A93" s="4" t="s">
        <v>28</v>
      </c>
      <c r="B93" s="4" t="s">
        <v>87</v>
      </c>
      <c r="C93" s="3" t="s">
        <v>10</v>
      </c>
      <c r="D93" s="3" t="s">
        <v>11</v>
      </c>
      <c r="E93" s="3">
        <v>259.5</v>
      </c>
      <c r="F93" s="21">
        <f t="shared" si="2"/>
        <v>7.2486033519553077</v>
      </c>
      <c r="G93" s="3">
        <v>30</v>
      </c>
      <c r="H93" s="80"/>
    </row>
    <row r="94" spans="1:8" ht="18.75" hidden="1" customHeight="1" x14ac:dyDescent="0.25">
      <c r="A94" s="4" t="s">
        <v>28</v>
      </c>
      <c r="B94" s="4" t="s">
        <v>88</v>
      </c>
      <c r="C94" s="3" t="s">
        <v>10</v>
      </c>
      <c r="D94" s="3" t="s">
        <v>81</v>
      </c>
      <c r="E94" s="3">
        <v>210.5</v>
      </c>
      <c r="F94" s="21">
        <f t="shared" si="2"/>
        <v>5.8798882681564253</v>
      </c>
      <c r="G94" s="3">
        <v>60</v>
      </c>
      <c r="H94" s="80"/>
    </row>
    <row r="95" spans="1:8" ht="18.75" hidden="1" customHeight="1" x14ac:dyDescent="0.25">
      <c r="A95" s="4" t="s">
        <v>38</v>
      </c>
      <c r="B95" s="4" t="s">
        <v>89</v>
      </c>
      <c r="C95" s="3" t="s">
        <v>90</v>
      </c>
      <c r="D95" s="3" t="s">
        <v>81</v>
      </c>
      <c r="E95" s="3">
        <v>191.97</v>
      </c>
      <c r="F95" s="21">
        <f t="shared" si="2"/>
        <v>5.3622905027932966</v>
      </c>
      <c r="G95" s="3">
        <v>24</v>
      </c>
      <c r="H95" s="80"/>
    </row>
    <row r="96" spans="1:8" ht="18.75" hidden="1" customHeight="1" x14ac:dyDescent="0.25">
      <c r="A96" s="4" t="s">
        <v>38</v>
      </c>
      <c r="B96" s="4" t="s">
        <v>91</v>
      </c>
      <c r="C96" s="3" t="s">
        <v>67</v>
      </c>
      <c r="D96" s="3" t="s">
        <v>11</v>
      </c>
      <c r="E96" s="3">
        <v>128.02000000000001</v>
      </c>
      <c r="F96" s="21">
        <f t="shared" si="2"/>
        <v>3.5759776536312855</v>
      </c>
      <c r="G96" s="3">
        <v>15</v>
      </c>
      <c r="H96" s="80"/>
    </row>
    <row r="97" spans="1:8" ht="18.75" hidden="1" customHeight="1" x14ac:dyDescent="0.25">
      <c r="A97" s="4" t="s">
        <v>38</v>
      </c>
      <c r="B97" s="4" t="s">
        <v>92</v>
      </c>
      <c r="C97" s="3" t="s">
        <v>10</v>
      </c>
      <c r="D97" s="3" t="s">
        <v>11</v>
      </c>
      <c r="E97" s="3">
        <v>382.76</v>
      </c>
      <c r="F97" s="21">
        <f t="shared" si="2"/>
        <v>10.691620111731844</v>
      </c>
      <c r="G97" s="3">
        <v>30</v>
      </c>
      <c r="H97" s="80"/>
    </row>
    <row r="98" spans="1:8" ht="18.75" hidden="1" customHeight="1" x14ac:dyDescent="0.25">
      <c r="A98" s="4" t="s">
        <v>38</v>
      </c>
      <c r="B98" s="4" t="s">
        <v>93</v>
      </c>
      <c r="C98" s="3" t="s">
        <v>10</v>
      </c>
      <c r="D98" s="3" t="s">
        <v>11</v>
      </c>
      <c r="E98" s="3">
        <v>216.91</v>
      </c>
      <c r="F98" s="21">
        <f t="shared" si="2"/>
        <v>6.0589385474860338</v>
      </c>
      <c r="G98" s="3">
        <v>15</v>
      </c>
      <c r="H98" s="81"/>
    </row>
    <row r="99" spans="1:8" ht="18.75" hidden="1" customHeight="1" x14ac:dyDescent="0.25">
      <c r="A99" s="70" t="s">
        <v>94</v>
      </c>
      <c r="B99" s="70"/>
      <c r="C99" s="70"/>
      <c r="D99" s="70"/>
      <c r="E99" s="70"/>
      <c r="F99" s="70"/>
      <c r="G99" s="70"/>
      <c r="H99" s="71" t="s">
        <v>191</v>
      </c>
    </row>
    <row r="100" spans="1:8" ht="18.75" hidden="1" customHeight="1" x14ac:dyDescent="0.25">
      <c r="A100" s="4" t="s">
        <v>8</v>
      </c>
      <c r="B100" s="4" t="s">
        <v>96</v>
      </c>
      <c r="C100" s="3" t="s">
        <v>10</v>
      </c>
      <c r="D100" s="3" t="s">
        <v>95</v>
      </c>
      <c r="E100" s="3">
        <v>137.30000000000001</v>
      </c>
      <c r="F100" s="18">
        <f>E100/35.8</f>
        <v>3.8351955307262577</v>
      </c>
      <c r="G100" s="20">
        <v>25</v>
      </c>
      <c r="H100" s="71"/>
    </row>
    <row r="101" spans="1:8" ht="18.75" hidden="1" customHeight="1" x14ac:dyDescent="0.25">
      <c r="A101" s="4" t="s">
        <v>8</v>
      </c>
      <c r="B101" s="4" t="s">
        <v>97</v>
      </c>
      <c r="C101" s="3" t="s">
        <v>10</v>
      </c>
      <c r="D101" s="3" t="s">
        <v>95</v>
      </c>
      <c r="E101" s="3">
        <v>146</v>
      </c>
      <c r="F101" s="21">
        <f t="shared" ref="F101:F117" si="3">E101/35.8</f>
        <v>4.078212290502794</v>
      </c>
      <c r="G101" s="20">
        <v>25</v>
      </c>
      <c r="H101" s="71"/>
    </row>
    <row r="102" spans="1:8" ht="18.75" hidden="1" customHeight="1" x14ac:dyDescent="0.25">
      <c r="A102" s="4" t="s">
        <v>8</v>
      </c>
      <c r="B102" s="4" t="s">
        <v>98</v>
      </c>
      <c r="C102" s="3" t="s">
        <v>10</v>
      </c>
      <c r="D102" s="3" t="s">
        <v>95</v>
      </c>
      <c r="E102" s="3">
        <v>123.2</v>
      </c>
      <c r="F102" s="21">
        <f t="shared" si="3"/>
        <v>3.4413407821229054</v>
      </c>
      <c r="G102" s="20">
        <v>25</v>
      </c>
      <c r="H102" s="71"/>
    </row>
    <row r="103" spans="1:8" ht="18.75" hidden="1" customHeight="1" x14ac:dyDescent="0.25">
      <c r="A103" s="4" t="s">
        <v>8</v>
      </c>
      <c r="B103" s="4" t="s">
        <v>99</v>
      </c>
      <c r="C103" s="3" t="s">
        <v>10</v>
      </c>
      <c r="D103" s="3" t="s">
        <v>95</v>
      </c>
      <c r="E103" s="3">
        <v>139.6</v>
      </c>
      <c r="F103" s="21">
        <f t="shared" si="3"/>
        <v>3.8994413407821229</v>
      </c>
      <c r="G103" s="20">
        <v>25</v>
      </c>
      <c r="H103" s="71"/>
    </row>
    <row r="104" spans="1:8" ht="18.75" hidden="1" customHeight="1" x14ac:dyDescent="0.25">
      <c r="A104" s="4" t="s">
        <v>8</v>
      </c>
      <c r="B104" s="4" t="s">
        <v>100</v>
      </c>
      <c r="C104" s="3" t="s">
        <v>10</v>
      </c>
      <c r="D104" s="3" t="s">
        <v>95</v>
      </c>
      <c r="E104" s="3">
        <v>136.1</v>
      </c>
      <c r="F104" s="21">
        <f t="shared" si="3"/>
        <v>3.8016759776536313</v>
      </c>
      <c r="G104" s="20">
        <v>25</v>
      </c>
      <c r="H104" s="71"/>
    </row>
    <row r="105" spans="1:8" ht="18.75" hidden="1" customHeight="1" x14ac:dyDescent="0.25">
      <c r="A105" s="4" t="s">
        <v>28</v>
      </c>
      <c r="B105" s="4" t="s">
        <v>101</v>
      </c>
      <c r="C105" s="3" t="s">
        <v>10</v>
      </c>
      <c r="D105" s="3" t="s">
        <v>81</v>
      </c>
      <c r="E105" s="3">
        <v>147</v>
      </c>
      <c r="F105" s="21">
        <f t="shared" si="3"/>
        <v>4.1061452513966481</v>
      </c>
      <c r="G105" s="3">
        <v>25</v>
      </c>
      <c r="H105" s="71"/>
    </row>
    <row r="106" spans="1:8" ht="18.75" hidden="1" customHeight="1" x14ac:dyDescent="0.25">
      <c r="A106" s="4" t="s">
        <v>28</v>
      </c>
      <c r="B106" s="4" t="s">
        <v>102</v>
      </c>
      <c r="C106" s="3" t="s">
        <v>10</v>
      </c>
      <c r="D106" s="3" t="s">
        <v>81</v>
      </c>
      <c r="E106" s="3">
        <v>133.5</v>
      </c>
      <c r="F106" s="21">
        <f t="shared" si="3"/>
        <v>3.7290502793296092</v>
      </c>
      <c r="G106" s="3">
        <v>25</v>
      </c>
      <c r="H106" s="71"/>
    </row>
    <row r="107" spans="1:8" ht="18.75" hidden="1" customHeight="1" x14ac:dyDescent="0.25">
      <c r="A107" s="4" t="s">
        <v>38</v>
      </c>
      <c r="B107" s="4" t="s">
        <v>103</v>
      </c>
      <c r="C107" s="3" t="s">
        <v>10</v>
      </c>
      <c r="D107" s="3" t="s">
        <v>11</v>
      </c>
      <c r="E107" s="3">
        <v>129.93</v>
      </c>
      <c r="F107" s="21">
        <f t="shared" si="3"/>
        <v>3.6293296089385478</v>
      </c>
      <c r="G107" s="3">
        <v>20</v>
      </c>
      <c r="H107" s="71"/>
    </row>
    <row r="108" spans="1:8" ht="18.75" hidden="1" customHeight="1" x14ac:dyDescent="0.25">
      <c r="A108" s="4" t="s">
        <v>38</v>
      </c>
      <c r="B108" s="4" t="s">
        <v>97</v>
      </c>
      <c r="C108" s="3" t="s">
        <v>10</v>
      </c>
      <c r="D108" s="3" t="s">
        <v>81</v>
      </c>
      <c r="E108" s="3">
        <v>141.63</v>
      </c>
      <c r="F108" s="21">
        <f t="shared" si="3"/>
        <v>3.9561452513966482</v>
      </c>
      <c r="G108" s="3">
        <v>15</v>
      </c>
      <c r="H108" s="71"/>
    </row>
    <row r="109" spans="1:8" ht="18.75" hidden="1" customHeight="1" x14ac:dyDescent="0.25">
      <c r="A109" s="4" t="s">
        <v>38</v>
      </c>
      <c r="B109" s="4" t="s">
        <v>104</v>
      </c>
      <c r="C109" s="3" t="s">
        <v>90</v>
      </c>
      <c r="D109" s="3" t="s">
        <v>95</v>
      </c>
      <c r="E109" s="3">
        <v>119.38</v>
      </c>
      <c r="F109" s="21">
        <f t="shared" si="3"/>
        <v>3.3346368715083798</v>
      </c>
      <c r="G109" s="3">
        <v>25</v>
      </c>
      <c r="H109" s="71"/>
    </row>
    <row r="110" spans="1:8" ht="18.75" hidden="1" customHeight="1" x14ac:dyDescent="0.25">
      <c r="A110" s="4" t="s">
        <v>38</v>
      </c>
      <c r="B110" s="4" t="s">
        <v>105</v>
      </c>
      <c r="C110" s="3" t="s">
        <v>10</v>
      </c>
      <c r="D110" s="3" t="s">
        <v>81</v>
      </c>
      <c r="E110" s="3">
        <v>135.13999999999999</v>
      </c>
      <c r="F110" s="21">
        <f t="shared" si="3"/>
        <v>3.7748603351955308</v>
      </c>
      <c r="G110" s="3">
        <v>15</v>
      </c>
      <c r="H110" s="71"/>
    </row>
    <row r="111" spans="1:8" ht="18.75" hidden="1" customHeight="1" x14ac:dyDescent="0.25">
      <c r="A111" s="4" t="s">
        <v>14</v>
      </c>
      <c r="B111" s="4" t="s">
        <v>106</v>
      </c>
      <c r="C111" s="3" t="s">
        <v>10</v>
      </c>
      <c r="D111" s="3" t="s">
        <v>11</v>
      </c>
      <c r="E111" s="3">
        <v>138</v>
      </c>
      <c r="F111" s="21">
        <f t="shared" si="3"/>
        <v>3.8547486033519558</v>
      </c>
      <c r="G111" s="3">
        <v>26</v>
      </c>
      <c r="H111" s="71"/>
    </row>
    <row r="112" spans="1:8" ht="18.75" hidden="1" customHeight="1" x14ac:dyDescent="0.25">
      <c r="A112" s="4" t="s">
        <v>14</v>
      </c>
      <c r="B112" s="4" t="s">
        <v>55</v>
      </c>
      <c r="C112" s="3" t="s">
        <v>10</v>
      </c>
      <c r="D112" s="3" t="s">
        <v>11</v>
      </c>
      <c r="E112" s="3">
        <v>117</v>
      </c>
      <c r="F112" s="21">
        <f t="shared" si="3"/>
        <v>3.2681564245810057</v>
      </c>
      <c r="G112" s="3">
        <v>15</v>
      </c>
      <c r="H112" s="71"/>
    </row>
    <row r="113" spans="1:8" ht="18.75" hidden="1" customHeight="1" x14ac:dyDescent="0.25">
      <c r="A113" s="4" t="s">
        <v>14</v>
      </c>
      <c r="B113" s="4" t="s">
        <v>107</v>
      </c>
      <c r="C113" s="3" t="s">
        <v>10</v>
      </c>
      <c r="D113" s="3" t="s">
        <v>25</v>
      </c>
      <c r="E113" s="3">
        <v>146</v>
      </c>
      <c r="F113" s="21">
        <f t="shared" si="3"/>
        <v>4.078212290502794</v>
      </c>
      <c r="G113" s="3">
        <v>7</v>
      </c>
      <c r="H113" s="71"/>
    </row>
    <row r="114" spans="1:8" ht="18.75" hidden="1" customHeight="1" x14ac:dyDescent="0.25">
      <c r="A114" s="4" t="s">
        <v>14</v>
      </c>
      <c r="B114" s="4" t="s">
        <v>107</v>
      </c>
      <c r="C114" s="3" t="s">
        <v>10</v>
      </c>
      <c r="D114" s="3" t="s">
        <v>11</v>
      </c>
      <c r="E114" s="3">
        <v>146</v>
      </c>
      <c r="F114" s="21">
        <f t="shared" si="3"/>
        <v>4.078212290502794</v>
      </c>
      <c r="G114" s="3">
        <v>20</v>
      </c>
      <c r="H114" s="71"/>
    </row>
    <row r="115" spans="1:8" ht="18.75" hidden="1" customHeight="1" x14ac:dyDescent="0.25">
      <c r="A115" s="4" t="s">
        <v>14</v>
      </c>
      <c r="B115" s="4" t="s">
        <v>108</v>
      </c>
      <c r="C115" s="3" t="s">
        <v>109</v>
      </c>
      <c r="D115" s="3" t="s">
        <v>11</v>
      </c>
      <c r="E115" s="3">
        <v>115</v>
      </c>
      <c r="F115" s="21">
        <f t="shared" si="3"/>
        <v>3.2122905027932962</v>
      </c>
      <c r="G115" s="3">
        <v>26</v>
      </c>
      <c r="H115" s="71"/>
    </row>
    <row r="116" spans="1:8" ht="18.75" hidden="1" customHeight="1" x14ac:dyDescent="0.25">
      <c r="A116" s="4" t="s">
        <v>56</v>
      </c>
      <c r="B116" s="4" t="s">
        <v>110</v>
      </c>
      <c r="C116" s="3" t="s">
        <v>10</v>
      </c>
      <c r="D116" s="3" t="s">
        <v>11</v>
      </c>
      <c r="E116" s="3">
        <v>148</v>
      </c>
      <c r="F116" s="21">
        <f t="shared" si="3"/>
        <v>4.1340782122905031</v>
      </c>
      <c r="G116" s="3">
        <v>20</v>
      </c>
      <c r="H116" s="71"/>
    </row>
    <row r="117" spans="1:8" ht="18.75" hidden="1" customHeight="1" x14ac:dyDescent="0.25">
      <c r="A117" s="4" t="s">
        <v>56</v>
      </c>
      <c r="B117" s="4" t="s">
        <v>111</v>
      </c>
      <c r="C117" s="3" t="s">
        <v>10</v>
      </c>
      <c r="D117" s="3" t="s">
        <v>11</v>
      </c>
      <c r="E117" s="3">
        <v>154</v>
      </c>
      <c r="F117" s="21">
        <f t="shared" si="3"/>
        <v>4.3016759776536313</v>
      </c>
      <c r="G117" s="3">
        <v>15</v>
      </c>
      <c r="H117" s="71"/>
    </row>
    <row r="118" spans="1:8" ht="18.75" hidden="1" customHeight="1" x14ac:dyDescent="0.25">
      <c r="A118" s="70" t="s">
        <v>112</v>
      </c>
      <c r="B118" s="70"/>
      <c r="C118" s="70"/>
      <c r="D118" s="70"/>
      <c r="E118" s="70"/>
      <c r="F118" s="70"/>
      <c r="G118" s="70"/>
      <c r="H118" s="72" t="s">
        <v>191</v>
      </c>
    </row>
    <row r="119" spans="1:8" ht="18.75" hidden="1" customHeight="1" x14ac:dyDescent="0.25">
      <c r="A119" s="4" t="s">
        <v>8</v>
      </c>
      <c r="B119" s="4" t="s">
        <v>113</v>
      </c>
      <c r="C119" s="3" t="s">
        <v>18</v>
      </c>
      <c r="D119" s="3" t="s">
        <v>114</v>
      </c>
      <c r="E119" s="3">
        <v>333.3</v>
      </c>
      <c r="F119" s="18">
        <f>E119/35.8</f>
        <v>9.3100558659217896</v>
      </c>
      <c r="G119" s="3">
        <v>25</v>
      </c>
      <c r="H119" s="73"/>
    </row>
    <row r="120" spans="1:8" ht="18.75" hidden="1" customHeight="1" x14ac:dyDescent="0.25">
      <c r="A120" s="4" t="s">
        <v>8</v>
      </c>
      <c r="B120" s="4" t="s">
        <v>115</v>
      </c>
      <c r="C120" s="3" t="s">
        <v>18</v>
      </c>
      <c r="D120" s="3" t="s">
        <v>114</v>
      </c>
      <c r="E120" s="3">
        <v>164.9</v>
      </c>
      <c r="F120" s="21">
        <f t="shared" ref="F120:F150" si="4">E120/35.8</f>
        <v>4.606145251396649</v>
      </c>
      <c r="G120" s="3">
        <v>25</v>
      </c>
      <c r="H120" s="73"/>
    </row>
    <row r="121" spans="1:8" ht="18.75" hidden="1" customHeight="1" x14ac:dyDescent="0.25">
      <c r="A121" s="4" t="s">
        <v>8</v>
      </c>
      <c r="B121" s="4" t="s">
        <v>116</v>
      </c>
      <c r="C121" s="3" t="s">
        <v>18</v>
      </c>
      <c r="D121" s="3" t="s">
        <v>114</v>
      </c>
      <c r="E121" s="3">
        <v>160.5</v>
      </c>
      <c r="F121" s="21">
        <f t="shared" si="4"/>
        <v>4.4832402234636879</v>
      </c>
      <c r="G121" s="3">
        <v>25</v>
      </c>
      <c r="H121" s="73"/>
    </row>
    <row r="122" spans="1:8" ht="18.75" hidden="1" customHeight="1" x14ac:dyDescent="0.25">
      <c r="A122" s="4" t="s">
        <v>8</v>
      </c>
      <c r="B122" s="4" t="s">
        <v>117</v>
      </c>
      <c r="C122" s="3" t="s">
        <v>18</v>
      </c>
      <c r="D122" s="3" t="s">
        <v>114</v>
      </c>
      <c r="E122" s="3">
        <v>331</v>
      </c>
      <c r="F122" s="21">
        <f t="shared" si="4"/>
        <v>9.2458100558659222</v>
      </c>
      <c r="G122" s="3">
        <v>25</v>
      </c>
      <c r="H122" s="73"/>
    </row>
    <row r="123" spans="1:8" ht="18.75" hidden="1" customHeight="1" x14ac:dyDescent="0.25">
      <c r="A123" s="4" t="s">
        <v>8</v>
      </c>
      <c r="B123" s="4" t="s">
        <v>118</v>
      </c>
      <c r="C123" s="3" t="s">
        <v>18</v>
      </c>
      <c r="D123" s="3" t="s">
        <v>114</v>
      </c>
      <c r="E123" s="3">
        <v>334.8</v>
      </c>
      <c r="F123" s="21">
        <f t="shared" si="4"/>
        <v>9.3519553072625712</v>
      </c>
      <c r="G123" s="3">
        <v>25</v>
      </c>
      <c r="H123" s="73"/>
    </row>
    <row r="124" spans="1:8" ht="18.75" hidden="1" customHeight="1" x14ac:dyDescent="0.25">
      <c r="A124" s="4" t="s">
        <v>8</v>
      </c>
      <c r="B124" s="4" t="s">
        <v>119</v>
      </c>
      <c r="C124" s="3" t="s">
        <v>18</v>
      </c>
      <c r="D124" s="3" t="s">
        <v>114</v>
      </c>
      <c r="E124" s="3" t="s">
        <v>18</v>
      </c>
      <c r="F124" s="21"/>
      <c r="G124" s="3">
        <v>25</v>
      </c>
      <c r="H124" s="73"/>
    </row>
    <row r="125" spans="1:8" ht="18.75" hidden="1" customHeight="1" x14ac:dyDescent="0.25">
      <c r="A125" s="4" t="s">
        <v>8</v>
      </c>
      <c r="B125" s="4" t="s">
        <v>120</v>
      </c>
      <c r="C125" s="3" t="s">
        <v>18</v>
      </c>
      <c r="D125" s="3" t="s">
        <v>114</v>
      </c>
      <c r="E125" s="3">
        <v>313.3</v>
      </c>
      <c r="F125" s="21">
        <f t="shared" si="4"/>
        <v>8.7513966480446932</v>
      </c>
      <c r="G125" s="3">
        <v>25</v>
      </c>
      <c r="H125" s="73"/>
    </row>
    <row r="126" spans="1:8" ht="18.75" hidden="1" customHeight="1" x14ac:dyDescent="0.25">
      <c r="A126" s="4" t="s">
        <v>28</v>
      </c>
      <c r="B126" s="4" t="s">
        <v>121</v>
      </c>
      <c r="C126" s="3" t="s">
        <v>18</v>
      </c>
      <c r="D126" s="3" t="s">
        <v>114</v>
      </c>
      <c r="E126" s="3">
        <v>241</v>
      </c>
      <c r="F126" s="21">
        <f t="shared" si="4"/>
        <v>6.7318435754189947</v>
      </c>
      <c r="G126" s="3">
        <v>25</v>
      </c>
      <c r="H126" s="73"/>
    </row>
    <row r="127" spans="1:8" ht="18.75" hidden="1" customHeight="1" x14ac:dyDescent="0.25">
      <c r="A127" s="4" t="s">
        <v>28</v>
      </c>
      <c r="B127" s="4" t="s">
        <v>122</v>
      </c>
      <c r="C127" s="3" t="s">
        <v>18</v>
      </c>
      <c r="D127" s="3" t="s">
        <v>114</v>
      </c>
      <c r="E127" s="3">
        <v>227.5</v>
      </c>
      <c r="F127" s="21">
        <f t="shared" si="4"/>
        <v>6.3547486033519558</v>
      </c>
      <c r="G127" s="3">
        <v>25</v>
      </c>
      <c r="H127" s="73"/>
    </row>
    <row r="128" spans="1:8" ht="18.75" hidden="1" customHeight="1" x14ac:dyDescent="0.25">
      <c r="A128" s="4" t="s">
        <v>28</v>
      </c>
      <c r="B128" s="4" t="s">
        <v>123</v>
      </c>
      <c r="C128" s="3" t="s">
        <v>18</v>
      </c>
      <c r="D128" s="3" t="s">
        <v>114</v>
      </c>
      <c r="E128" s="3">
        <v>376</v>
      </c>
      <c r="F128" s="21">
        <f t="shared" si="4"/>
        <v>10.502793296089386</v>
      </c>
      <c r="G128" s="3">
        <v>30</v>
      </c>
      <c r="H128" s="73"/>
    </row>
    <row r="129" spans="1:8" ht="18.75" hidden="1" customHeight="1" x14ac:dyDescent="0.25">
      <c r="A129" s="4" t="s">
        <v>28</v>
      </c>
      <c r="B129" s="4" t="s">
        <v>124</v>
      </c>
      <c r="C129" s="3" t="s">
        <v>18</v>
      </c>
      <c r="D129" s="3" t="s">
        <v>114</v>
      </c>
      <c r="E129" s="3">
        <v>315.5</v>
      </c>
      <c r="F129" s="21">
        <f t="shared" si="4"/>
        <v>8.8128491620111742</v>
      </c>
      <c r="G129" s="3">
        <v>25</v>
      </c>
      <c r="H129" s="73"/>
    </row>
    <row r="130" spans="1:8" ht="18.75" hidden="1" customHeight="1" x14ac:dyDescent="0.25">
      <c r="A130" s="4" t="s">
        <v>28</v>
      </c>
      <c r="B130" s="4" t="s">
        <v>125</v>
      </c>
      <c r="C130" s="3" t="s">
        <v>18</v>
      </c>
      <c r="D130" s="3" t="s">
        <v>114</v>
      </c>
      <c r="E130" s="3">
        <v>231.5</v>
      </c>
      <c r="F130" s="21">
        <f t="shared" si="4"/>
        <v>6.4664804469273749</v>
      </c>
      <c r="G130" s="3">
        <v>25</v>
      </c>
      <c r="H130" s="73"/>
    </row>
    <row r="131" spans="1:8" ht="18.75" hidden="1" customHeight="1" x14ac:dyDescent="0.25">
      <c r="A131" s="4" t="s">
        <v>38</v>
      </c>
      <c r="B131" s="4" t="s">
        <v>126</v>
      </c>
      <c r="C131" s="3" t="s">
        <v>18</v>
      </c>
      <c r="D131" s="3" t="s">
        <v>114</v>
      </c>
      <c r="E131" s="3">
        <v>292.17</v>
      </c>
      <c r="F131" s="21">
        <f t="shared" si="4"/>
        <v>8.1611731843575424</v>
      </c>
      <c r="G131" s="3">
        <v>25</v>
      </c>
      <c r="H131" s="73"/>
    </row>
    <row r="132" spans="1:8" ht="18.75" hidden="1" customHeight="1" x14ac:dyDescent="0.25">
      <c r="A132" s="4" t="s">
        <v>8</v>
      </c>
      <c r="B132" s="4" t="s">
        <v>127</v>
      </c>
      <c r="C132" s="3" t="s">
        <v>18</v>
      </c>
      <c r="D132" s="3" t="s">
        <v>114</v>
      </c>
      <c r="E132" s="3">
        <v>288.8</v>
      </c>
      <c r="F132" s="21">
        <f t="shared" si="4"/>
        <v>8.067039106145252</v>
      </c>
      <c r="G132" s="3">
        <v>25</v>
      </c>
      <c r="H132" s="73"/>
    </row>
    <row r="133" spans="1:8" ht="18.75" hidden="1" customHeight="1" x14ac:dyDescent="0.25">
      <c r="A133" s="4" t="s">
        <v>28</v>
      </c>
      <c r="B133" s="4" t="s">
        <v>128</v>
      </c>
      <c r="C133" s="3" t="s">
        <v>18</v>
      </c>
      <c r="D133" s="3" t="s">
        <v>114</v>
      </c>
      <c r="E133" s="3">
        <v>372.6</v>
      </c>
      <c r="F133" s="21">
        <f t="shared" si="4"/>
        <v>10.407821229050281</v>
      </c>
      <c r="G133" s="3">
        <v>30</v>
      </c>
      <c r="H133" s="73"/>
    </row>
    <row r="134" spans="1:8" ht="18.75" hidden="1" customHeight="1" x14ac:dyDescent="0.25">
      <c r="A134" s="4" t="s">
        <v>8</v>
      </c>
      <c r="B134" s="4" t="s">
        <v>129</v>
      </c>
      <c r="C134" s="3" t="s">
        <v>18</v>
      </c>
      <c r="D134" s="3" t="s">
        <v>130</v>
      </c>
      <c r="E134" s="3">
        <v>246.7</v>
      </c>
      <c r="F134" s="21">
        <f t="shared" si="4"/>
        <v>6.8910614525139664</v>
      </c>
      <c r="G134" s="3">
        <v>25</v>
      </c>
      <c r="H134" s="73"/>
    </row>
    <row r="135" spans="1:8" ht="18.75" hidden="1" customHeight="1" x14ac:dyDescent="0.25">
      <c r="A135" s="4" t="s">
        <v>8</v>
      </c>
      <c r="B135" s="4" t="s">
        <v>131</v>
      </c>
      <c r="C135" s="3" t="s">
        <v>18</v>
      </c>
      <c r="D135" s="3" t="s">
        <v>130</v>
      </c>
      <c r="E135" s="3">
        <v>218.5</v>
      </c>
      <c r="F135" s="21">
        <f t="shared" si="4"/>
        <v>6.1033519553072635</v>
      </c>
      <c r="G135" s="3">
        <v>25</v>
      </c>
      <c r="H135" s="73"/>
    </row>
    <row r="136" spans="1:8" ht="18.75" hidden="1" customHeight="1" x14ac:dyDescent="0.25">
      <c r="A136" s="4" t="s">
        <v>8</v>
      </c>
      <c r="B136" s="4" t="s">
        <v>132</v>
      </c>
      <c r="C136" s="3" t="s">
        <v>18</v>
      </c>
      <c r="D136" s="3" t="s">
        <v>130</v>
      </c>
      <c r="E136" s="3">
        <v>191.5</v>
      </c>
      <c r="F136" s="21">
        <f t="shared" si="4"/>
        <v>5.3491620111731848</v>
      </c>
      <c r="G136" s="3">
        <v>20</v>
      </c>
      <c r="H136" s="73"/>
    </row>
    <row r="137" spans="1:8" ht="18.75" hidden="1" customHeight="1" x14ac:dyDescent="0.25">
      <c r="A137" s="4" t="s">
        <v>8</v>
      </c>
      <c r="B137" s="4" t="s">
        <v>133</v>
      </c>
      <c r="C137" s="3" t="s">
        <v>18</v>
      </c>
      <c r="D137" s="3" t="s">
        <v>130</v>
      </c>
      <c r="E137" s="3">
        <v>197.4</v>
      </c>
      <c r="F137" s="21">
        <f t="shared" si="4"/>
        <v>5.5139664804469284</v>
      </c>
      <c r="G137" s="3">
        <v>20</v>
      </c>
      <c r="H137" s="73"/>
    </row>
    <row r="138" spans="1:8" ht="18.75" hidden="1" customHeight="1" x14ac:dyDescent="0.25">
      <c r="A138" s="4" t="s">
        <v>8</v>
      </c>
      <c r="B138" s="4" t="s">
        <v>134</v>
      </c>
      <c r="C138" s="3" t="s">
        <v>18</v>
      </c>
      <c r="D138" s="3" t="s">
        <v>130</v>
      </c>
      <c r="E138" s="3">
        <v>232.8</v>
      </c>
      <c r="F138" s="21">
        <f t="shared" si="4"/>
        <v>6.5027932960893864</v>
      </c>
      <c r="G138" s="3">
        <v>20</v>
      </c>
      <c r="H138" s="73"/>
    </row>
    <row r="139" spans="1:8" ht="18.75" hidden="1" customHeight="1" x14ac:dyDescent="0.25">
      <c r="A139" s="4" t="s">
        <v>38</v>
      </c>
      <c r="B139" s="4" t="s">
        <v>135</v>
      </c>
      <c r="C139" s="3" t="s">
        <v>18</v>
      </c>
      <c r="D139" s="3" t="s">
        <v>136</v>
      </c>
      <c r="E139" s="3">
        <v>171.96</v>
      </c>
      <c r="F139" s="21">
        <f t="shared" si="4"/>
        <v>4.8033519553072628</v>
      </c>
      <c r="G139" s="3">
        <v>15</v>
      </c>
      <c r="H139" s="73"/>
    </row>
    <row r="140" spans="1:8" ht="18.75" hidden="1" customHeight="1" x14ac:dyDescent="0.25">
      <c r="A140" s="4" t="s">
        <v>38</v>
      </c>
      <c r="B140" s="4" t="s">
        <v>137</v>
      </c>
      <c r="C140" s="3" t="s">
        <v>18</v>
      </c>
      <c r="D140" s="3" t="s">
        <v>130</v>
      </c>
      <c r="E140" s="3">
        <v>128.02000000000001</v>
      </c>
      <c r="F140" s="21">
        <f t="shared" si="4"/>
        <v>3.5759776536312855</v>
      </c>
      <c r="G140" s="3">
        <v>20</v>
      </c>
      <c r="H140" s="73"/>
    </row>
    <row r="141" spans="1:8" ht="18.75" hidden="1" customHeight="1" x14ac:dyDescent="0.25">
      <c r="A141" s="4" t="s">
        <v>38</v>
      </c>
      <c r="B141" s="4" t="s">
        <v>138</v>
      </c>
      <c r="C141" s="3" t="s">
        <v>18</v>
      </c>
      <c r="D141" s="3" t="s">
        <v>114</v>
      </c>
      <c r="E141" s="3">
        <v>98.81</v>
      </c>
      <c r="F141" s="21">
        <f t="shared" si="4"/>
        <v>2.760055865921788</v>
      </c>
      <c r="G141" s="3">
        <v>10</v>
      </c>
      <c r="H141" s="73"/>
    </row>
    <row r="142" spans="1:8" ht="18.75" hidden="1" customHeight="1" x14ac:dyDescent="0.25">
      <c r="A142" s="4" t="s">
        <v>38</v>
      </c>
      <c r="B142" s="4" t="s">
        <v>139</v>
      </c>
      <c r="C142" s="3" t="s">
        <v>18</v>
      </c>
      <c r="D142" s="3" t="s">
        <v>140</v>
      </c>
      <c r="E142" s="3">
        <v>181.83</v>
      </c>
      <c r="F142" s="21">
        <f t="shared" si="4"/>
        <v>5.0790502793296097</v>
      </c>
      <c r="G142" s="3">
        <v>15</v>
      </c>
      <c r="H142" s="73"/>
    </row>
    <row r="143" spans="1:8" ht="18.75" hidden="1" customHeight="1" x14ac:dyDescent="0.25">
      <c r="A143" s="4" t="s">
        <v>56</v>
      </c>
      <c r="B143" s="4" t="s">
        <v>141</v>
      </c>
      <c r="C143" s="3" t="s">
        <v>18</v>
      </c>
      <c r="D143" s="3" t="s">
        <v>130</v>
      </c>
      <c r="E143" s="3">
        <v>195</v>
      </c>
      <c r="F143" s="21">
        <f t="shared" si="4"/>
        <v>5.4469273743016764</v>
      </c>
      <c r="G143" s="3">
        <v>20</v>
      </c>
      <c r="H143" s="73"/>
    </row>
    <row r="144" spans="1:8" ht="18.75" hidden="1" customHeight="1" x14ac:dyDescent="0.25">
      <c r="A144" s="4" t="s">
        <v>56</v>
      </c>
      <c r="B144" s="4" t="s">
        <v>142</v>
      </c>
      <c r="C144" s="3" t="s">
        <v>18</v>
      </c>
      <c r="D144" s="3" t="s">
        <v>130</v>
      </c>
      <c r="E144" s="3">
        <v>221</v>
      </c>
      <c r="F144" s="21">
        <f t="shared" si="4"/>
        <v>6.1731843575419001</v>
      </c>
      <c r="G144" s="3">
        <v>15</v>
      </c>
      <c r="H144" s="73"/>
    </row>
    <row r="145" spans="1:8" ht="18.75" hidden="1" customHeight="1" x14ac:dyDescent="0.25">
      <c r="A145" s="4" t="s">
        <v>14</v>
      </c>
      <c r="B145" s="4" t="s">
        <v>143</v>
      </c>
      <c r="C145" s="3" t="s">
        <v>18</v>
      </c>
      <c r="D145" s="3" t="s">
        <v>130</v>
      </c>
      <c r="E145" s="3">
        <v>219</v>
      </c>
      <c r="F145" s="21">
        <f t="shared" si="4"/>
        <v>6.1173184357541901</v>
      </c>
      <c r="G145" s="3">
        <v>25</v>
      </c>
      <c r="H145" s="73"/>
    </row>
    <row r="146" spans="1:8" ht="18.75" hidden="1" customHeight="1" x14ac:dyDescent="0.25">
      <c r="A146" s="4" t="s">
        <v>14</v>
      </c>
      <c r="B146" s="4" t="s">
        <v>144</v>
      </c>
      <c r="C146" s="3" t="s">
        <v>18</v>
      </c>
      <c r="D146" s="3" t="s">
        <v>130</v>
      </c>
      <c r="E146" s="3">
        <v>215</v>
      </c>
      <c r="F146" s="21">
        <f t="shared" si="4"/>
        <v>6.005586592178771</v>
      </c>
      <c r="G146" s="3">
        <v>25</v>
      </c>
      <c r="H146" s="73"/>
    </row>
    <row r="147" spans="1:8" ht="18.75" hidden="1" customHeight="1" x14ac:dyDescent="0.25">
      <c r="A147" s="4" t="s">
        <v>14</v>
      </c>
      <c r="B147" s="4" t="s">
        <v>145</v>
      </c>
      <c r="C147" s="3" t="s">
        <v>18</v>
      </c>
      <c r="D147" s="3" t="s">
        <v>130</v>
      </c>
      <c r="E147" s="3">
        <v>176</v>
      </c>
      <c r="F147" s="21">
        <f t="shared" si="4"/>
        <v>4.9162011173184359</v>
      </c>
      <c r="G147" s="3">
        <v>25</v>
      </c>
      <c r="H147" s="73"/>
    </row>
    <row r="148" spans="1:8" ht="18.75" hidden="1" customHeight="1" x14ac:dyDescent="0.25">
      <c r="A148" s="4" t="s">
        <v>14</v>
      </c>
      <c r="B148" s="4" t="s">
        <v>146</v>
      </c>
      <c r="C148" s="3" t="s">
        <v>18</v>
      </c>
      <c r="D148" s="3" t="s">
        <v>130</v>
      </c>
      <c r="E148" s="3">
        <v>214</v>
      </c>
      <c r="F148" s="21">
        <f t="shared" si="4"/>
        <v>5.9776536312849169</v>
      </c>
      <c r="G148" s="3">
        <v>25</v>
      </c>
      <c r="H148" s="73"/>
    </row>
    <row r="149" spans="1:8" ht="18.75" hidden="1" customHeight="1" x14ac:dyDescent="0.25">
      <c r="A149" s="4" t="s">
        <v>14</v>
      </c>
      <c r="B149" s="4" t="s">
        <v>147</v>
      </c>
      <c r="C149" s="3" t="s">
        <v>18</v>
      </c>
      <c r="D149" s="3" t="s">
        <v>130</v>
      </c>
      <c r="E149" s="3">
        <v>208</v>
      </c>
      <c r="F149" s="21">
        <f t="shared" si="4"/>
        <v>5.8100558659217878</v>
      </c>
      <c r="G149" s="3">
        <v>25</v>
      </c>
      <c r="H149" s="73"/>
    </row>
    <row r="150" spans="1:8" ht="18.75" hidden="1" customHeight="1" x14ac:dyDescent="0.25">
      <c r="A150" s="4" t="s">
        <v>8</v>
      </c>
      <c r="B150" s="4" t="s">
        <v>148</v>
      </c>
      <c r="C150" s="3" t="s">
        <v>18</v>
      </c>
      <c r="D150" s="3" t="s">
        <v>130</v>
      </c>
      <c r="E150" s="3">
        <v>269.8</v>
      </c>
      <c r="F150" s="21">
        <f t="shared" si="4"/>
        <v>7.5363128491620124</v>
      </c>
      <c r="G150" s="3">
        <v>25</v>
      </c>
      <c r="H150" s="73"/>
    </row>
    <row r="151" spans="1:8" ht="18.75" hidden="1" customHeight="1" x14ac:dyDescent="0.25">
      <c r="A151" s="70" t="s">
        <v>149</v>
      </c>
      <c r="B151" s="70"/>
      <c r="C151" s="70"/>
      <c r="D151" s="70"/>
      <c r="E151" s="70"/>
      <c r="F151" s="70"/>
      <c r="G151" s="4"/>
      <c r="H151" s="73"/>
    </row>
    <row r="152" spans="1:8" ht="18.75" hidden="1" customHeight="1" x14ac:dyDescent="0.25">
      <c r="A152" s="4" t="s">
        <v>8</v>
      </c>
      <c r="B152" s="4" t="s">
        <v>150</v>
      </c>
      <c r="C152" s="3" t="s">
        <v>18</v>
      </c>
      <c r="D152" s="3" t="s">
        <v>114</v>
      </c>
      <c r="E152" s="3" t="s">
        <v>18</v>
      </c>
      <c r="F152" s="18"/>
      <c r="G152" s="3">
        <v>60</v>
      </c>
      <c r="H152" s="73"/>
    </row>
    <row r="153" spans="1:8" ht="18.75" hidden="1" customHeight="1" x14ac:dyDescent="0.25">
      <c r="A153" s="4" t="s">
        <v>56</v>
      </c>
      <c r="B153" s="4" t="s">
        <v>151</v>
      </c>
      <c r="C153" s="3" t="s">
        <v>18</v>
      </c>
      <c r="D153" s="3" t="s">
        <v>114</v>
      </c>
      <c r="E153" s="3">
        <v>103</v>
      </c>
      <c r="F153" s="18">
        <f>E153/35.8</f>
        <v>2.8770949720670393</v>
      </c>
      <c r="G153" s="3">
        <v>60</v>
      </c>
      <c r="H153" s="73"/>
    </row>
    <row r="154" spans="1:8" ht="18.75" hidden="1" customHeight="1" x14ac:dyDescent="0.25">
      <c r="A154" s="4" t="s">
        <v>56</v>
      </c>
      <c r="B154" s="4" t="s">
        <v>152</v>
      </c>
      <c r="C154" s="3" t="s">
        <v>18</v>
      </c>
      <c r="D154" s="3" t="s">
        <v>114</v>
      </c>
      <c r="E154" s="3">
        <v>103</v>
      </c>
      <c r="F154" s="21">
        <f t="shared" ref="F154:F157" si="5">E154/35.8</f>
        <v>2.8770949720670393</v>
      </c>
      <c r="G154" s="3">
        <v>60</v>
      </c>
      <c r="H154" s="73"/>
    </row>
    <row r="155" spans="1:8" ht="18.75" hidden="1" customHeight="1" x14ac:dyDescent="0.25">
      <c r="A155" s="4" t="s">
        <v>14</v>
      </c>
      <c r="B155" s="4" t="s">
        <v>153</v>
      </c>
      <c r="C155" s="3" t="s">
        <v>18</v>
      </c>
      <c r="D155" s="3" t="s">
        <v>114</v>
      </c>
      <c r="E155" s="3">
        <v>136</v>
      </c>
      <c r="F155" s="21">
        <f t="shared" si="5"/>
        <v>3.7988826815642462</v>
      </c>
      <c r="G155" s="3">
        <v>60</v>
      </c>
      <c r="H155" s="73"/>
    </row>
    <row r="156" spans="1:8" ht="18.75" hidden="1" customHeight="1" x14ac:dyDescent="0.25">
      <c r="A156" s="4" t="s">
        <v>14</v>
      </c>
      <c r="B156" s="4" t="s">
        <v>154</v>
      </c>
      <c r="C156" s="3" t="s">
        <v>18</v>
      </c>
      <c r="D156" s="3" t="s">
        <v>114</v>
      </c>
      <c r="E156" s="3">
        <v>117</v>
      </c>
      <c r="F156" s="21">
        <f t="shared" si="5"/>
        <v>3.2681564245810057</v>
      </c>
      <c r="G156" s="3">
        <v>60</v>
      </c>
      <c r="H156" s="73"/>
    </row>
    <row r="157" spans="1:8" ht="18.75" hidden="1" customHeight="1" x14ac:dyDescent="0.25">
      <c r="A157" s="4" t="s">
        <v>56</v>
      </c>
      <c r="B157" s="4" t="s">
        <v>155</v>
      </c>
      <c r="C157" s="3" t="s">
        <v>18</v>
      </c>
      <c r="D157" s="3" t="s">
        <v>114</v>
      </c>
      <c r="E157" s="3">
        <v>123</v>
      </c>
      <c r="F157" s="21">
        <f t="shared" si="5"/>
        <v>3.4357541899441344</v>
      </c>
      <c r="G157" s="3">
        <v>60</v>
      </c>
      <c r="H157" s="74"/>
    </row>
    <row r="158" spans="1:8" ht="18.75" hidden="1" customHeight="1" x14ac:dyDescent="0.25">
      <c r="A158" s="70" t="s">
        <v>156</v>
      </c>
      <c r="B158" s="70"/>
      <c r="C158" s="70"/>
      <c r="D158" s="70"/>
      <c r="E158" s="70"/>
      <c r="F158" s="70"/>
      <c r="G158" s="70"/>
      <c r="H158" s="71" t="s">
        <v>7</v>
      </c>
    </row>
    <row r="159" spans="1:8" ht="18.75" hidden="1" customHeight="1" x14ac:dyDescent="0.25">
      <c r="A159" s="4"/>
      <c r="B159" s="4" t="s">
        <v>157</v>
      </c>
      <c r="C159" s="3" t="s">
        <v>18</v>
      </c>
      <c r="D159" s="3" t="s">
        <v>158</v>
      </c>
      <c r="E159" s="3">
        <v>90</v>
      </c>
      <c r="F159" s="33">
        <f>E159/64.3</f>
        <v>1.3996889580093312</v>
      </c>
      <c r="G159" s="3" t="s">
        <v>159</v>
      </c>
      <c r="H159" s="71"/>
    </row>
    <row r="160" spans="1:8" ht="18.75" hidden="1" customHeight="1" x14ac:dyDescent="0.25">
      <c r="A160" s="4"/>
      <c r="B160" s="4" t="s">
        <v>160</v>
      </c>
      <c r="C160" s="3" t="s">
        <v>18</v>
      </c>
      <c r="D160" s="3" t="s">
        <v>158</v>
      </c>
      <c r="E160" s="3">
        <v>90</v>
      </c>
      <c r="F160" s="33">
        <f t="shared" ref="F160:F165" si="6">E160/64.3</f>
        <v>1.3996889580093312</v>
      </c>
      <c r="G160" s="3" t="s">
        <v>159</v>
      </c>
      <c r="H160" s="71"/>
    </row>
    <row r="161" spans="1:8" ht="18.75" hidden="1" customHeight="1" x14ac:dyDescent="0.25">
      <c r="A161" s="4"/>
      <c r="B161" s="4" t="s">
        <v>161</v>
      </c>
      <c r="C161" s="3" t="s">
        <v>18</v>
      </c>
      <c r="D161" s="3" t="s">
        <v>158</v>
      </c>
      <c r="E161" s="3">
        <v>68</v>
      </c>
      <c r="F161" s="33">
        <f t="shared" si="6"/>
        <v>1.0575427682737171</v>
      </c>
      <c r="G161" s="3" t="s">
        <v>159</v>
      </c>
      <c r="H161" s="71"/>
    </row>
    <row r="162" spans="1:8" ht="18.75" hidden="1" customHeight="1" x14ac:dyDescent="0.25">
      <c r="A162" s="4"/>
      <c r="B162" s="4" t="s">
        <v>162</v>
      </c>
      <c r="C162" s="3" t="s">
        <v>18</v>
      </c>
      <c r="D162" s="3" t="s">
        <v>158</v>
      </c>
      <c r="E162" s="3">
        <v>70</v>
      </c>
      <c r="F162" s="33">
        <f t="shared" si="6"/>
        <v>1.088646967340591</v>
      </c>
      <c r="G162" s="3" t="s">
        <v>159</v>
      </c>
      <c r="H162" s="71"/>
    </row>
    <row r="163" spans="1:8" ht="18.75" hidden="1" customHeight="1" x14ac:dyDescent="0.25">
      <c r="A163" s="4"/>
      <c r="B163" s="4" t="s">
        <v>163</v>
      </c>
      <c r="C163" s="3" t="s">
        <v>18</v>
      </c>
      <c r="D163" s="3" t="s">
        <v>158</v>
      </c>
      <c r="E163" s="3">
        <v>70</v>
      </c>
      <c r="F163" s="33">
        <f t="shared" si="6"/>
        <v>1.088646967340591</v>
      </c>
      <c r="G163" s="3" t="s">
        <v>159</v>
      </c>
      <c r="H163" s="71"/>
    </row>
    <row r="164" spans="1:8" ht="18.75" hidden="1" customHeight="1" x14ac:dyDescent="0.25">
      <c r="A164" s="4"/>
      <c r="B164" s="4" t="s">
        <v>164</v>
      </c>
      <c r="C164" s="3" t="s">
        <v>18</v>
      </c>
      <c r="D164" s="3" t="s">
        <v>158</v>
      </c>
      <c r="E164" s="3">
        <v>50</v>
      </c>
      <c r="F164" s="33">
        <f t="shared" si="6"/>
        <v>0.77760497667185069</v>
      </c>
      <c r="G164" s="3" t="s">
        <v>159</v>
      </c>
      <c r="H164" s="71"/>
    </row>
    <row r="165" spans="1:8" ht="18.75" hidden="1" customHeight="1" x14ac:dyDescent="0.25">
      <c r="A165" s="4"/>
      <c r="B165" s="4" t="s">
        <v>165</v>
      </c>
      <c r="C165" s="3" t="s">
        <v>18</v>
      </c>
      <c r="D165" s="3" t="s">
        <v>158</v>
      </c>
      <c r="E165" s="3">
        <v>50</v>
      </c>
      <c r="F165" s="33">
        <f t="shared" si="6"/>
        <v>0.77760497667185069</v>
      </c>
      <c r="G165" s="3" t="s">
        <v>159</v>
      </c>
      <c r="H165" s="71"/>
    </row>
    <row r="166" spans="1:8" ht="18.75" hidden="1" customHeight="1" x14ac:dyDescent="0.25">
      <c r="A166" s="77"/>
      <c r="B166" s="4" t="s">
        <v>166</v>
      </c>
      <c r="C166" s="75" t="s">
        <v>18</v>
      </c>
      <c r="D166" s="3" t="s">
        <v>168</v>
      </c>
      <c r="E166" s="75">
        <v>16</v>
      </c>
      <c r="F166" s="76">
        <f>E166/52.3</f>
        <v>0.30592734225621415</v>
      </c>
      <c r="G166" s="75" t="s">
        <v>170</v>
      </c>
      <c r="H166" s="71"/>
    </row>
    <row r="167" spans="1:8" ht="18.75" hidden="1" customHeight="1" x14ac:dyDescent="0.25">
      <c r="A167" s="77"/>
      <c r="B167" s="4" t="s">
        <v>167</v>
      </c>
      <c r="C167" s="75"/>
      <c r="D167" s="3" t="s">
        <v>169</v>
      </c>
      <c r="E167" s="75"/>
      <c r="F167" s="76"/>
      <c r="G167" s="75"/>
      <c r="H167" s="71"/>
    </row>
    <row r="168" spans="1:8" ht="18.75" hidden="1" customHeight="1" x14ac:dyDescent="0.25">
      <c r="A168" s="77"/>
      <c r="B168" s="4" t="s">
        <v>171</v>
      </c>
      <c r="C168" s="75" t="s">
        <v>18</v>
      </c>
      <c r="D168" s="3" t="s">
        <v>168</v>
      </c>
      <c r="E168" s="75">
        <v>16</v>
      </c>
      <c r="F168" s="76">
        <f t="shared" ref="F168" si="7">E168/52.3</f>
        <v>0.30592734225621415</v>
      </c>
      <c r="G168" s="75" t="s">
        <v>170</v>
      </c>
      <c r="H168" s="71"/>
    </row>
    <row r="169" spans="1:8" ht="18.75" hidden="1" customHeight="1" x14ac:dyDescent="0.25">
      <c r="A169" s="77"/>
      <c r="B169" s="4" t="s">
        <v>172</v>
      </c>
      <c r="C169" s="75"/>
      <c r="D169" s="3" t="s">
        <v>169</v>
      </c>
      <c r="E169" s="75"/>
      <c r="F169" s="76"/>
      <c r="G169" s="75"/>
      <c r="H169" s="71"/>
    </row>
    <row r="170" spans="1:8" ht="18.75" hidden="1" customHeight="1" x14ac:dyDescent="0.25">
      <c r="A170" s="77" t="s">
        <v>173</v>
      </c>
      <c r="B170" s="4" t="s">
        <v>174</v>
      </c>
      <c r="C170" s="75" t="s">
        <v>18</v>
      </c>
      <c r="D170" s="3" t="s">
        <v>168</v>
      </c>
      <c r="E170" s="75">
        <v>16</v>
      </c>
      <c r="F170" s="76">
        <f t="shared" ref="F170" si="8">E170/52.3</f>
        <v>0.30592734225621415</v>
      </c>
      <c r="G170" s="75" t="s">
        <v>170</v>
      </c>
      <c r="H170" s="71"/>
    </row>
    <row r="171" spans="1:8" ht="18.75" hidden="1" customHeight="1" x14ac:dyDescent="0.25">
      <c r="A171" s="77"/>
      <c r="B171" s="4" t="s">
        <v>172</v>
      </c>
      <c r="C171" s="75"/>
      <c r="D171" s="3" t="s">
        <v>169</v>
      </c>
      <c r="E171" s="75"/>
      <c r="F171" s="76"/>
      <c r="G171" s="75"/>
      <c r="H171" s="71"/>
    </row>
    <row r="172" spans="1:8" ht="18.75" hidden="1" customHeight="1" x14ac:dyDescent="0.25">
      <c r="A172" s="77"/>
      <c r="B172" s="4" t="s">
        <v>175</v>
      </c>
      <c r="C172" s="75" t="s">
        <v>18</v>
      </c>
      <c r="D172" s="3" t="s">
        <v>168</v>
      </c>
      <c r="E172" s="75">
        <v>16</v>
      </c>
      <c r="F172" s="76">
        <f t="shared" ref="F172" si="9">E172/52.3</f>
        <v>0.30592734225621415</v>
      </c>
      <c r="G172" s="75" t="s">
        <v>170</v>
      </c>
      <c r="H172" s="71"/>
    </row>
    <row r="173" spans="1:8" ht="18.75" hidden="1" customHeight="1" x14ac:dyDescent="0.25">
      <c r="A173" s="77"/>
      <c r="B173" s="4" t="s">
        <v>172</v>
      </c>
      <c r="C173" s="75"/>
      <c r="D173" s="3" t="s">
        <v>169</v>
      </c>
      <c r="E173" s="75"/>
      <c r="F173" s="76"/>
      <c r="G173" s="75"/>
      <c r="H173" s="71"/>
    </row>
    <row r="174" spans="1:8" ht="18.75" hidden="1" customHeight="1" x14ac:dyDescent="0.25">
      <c r="A174" s="77"/>
      <c r="B174" s="4" t="s">
        <v>176</v>
      </c>
      <c r="C174" s="75" t="s">
        <v>18</v>
      </c>
      <c r="D174" s="3" t="s">
        <v>168</v>
      </c>
      <c r="E174" s="75">
        <v>16</v>
      </c>
      <c r="F174" s="76">
        <f t="shared" ref="F174" si="10">E174/52.3</f>
        <v>0.30592734225621415</v>
      </c>
      <c r="G174" s="75" t="s">
        <v>170</v>
      </c>
      <c r="H174" s="71"/>
    </row>
    <row r="175" spans="1:8" ht="18.75" hidden="1" customHeight="1" x14ac:dyDescent="0.25">
      <c r="A175" s="77"/>
      <c r="B175" s="4" t="s">
        <v>172</v>
      </c>
      <c r="C175" s="75"/>
      <c r="D175" s="3" t="s">
        <v>169</v>
      </c>
      <c r="E175" s="75"/>
      <c r="F175" s="76"/>
      <c r="G175" s="75"/>
      <c r="H175" s="71"/>
    </row>
    <row r="176" spans="1:8" ht="18.75" hidden="1" customHeight="1" x14ac:dyDescent="0.25">
      <c r="A176" s="70" t="s">
        <v>296</v>
      </c>
      <c r="B176" s="70"/>
      <c r="C176" s="70"/>
      <c r="D176" s="70"/>
      <c r="E176" s="70"/>
      <c r="F176" s="70"/>
      <c r="G176" s="70"/>
      <c r="H176" s="71" t="s">
        <v>261</v>
      </c>
    </row>
    <row r="177" spans="1:8" ht="10.5" hidden="1" customHeight="1" x14ac:dyDescent="0.25">
      <c r="A177" s="70"/>
      <c r="B177" s="70"/>
      <c r="C177" s="70"/>
      <c r="D177" s="70"/>
      <c r="E177" s="70"/>
      <c r="F177" s="70"/>
      <c r="G177" s="70"/>
      <c r="H177" s="71"/>
    </row>
    <row r="178" spans="1:8" ht="0.75" hidden="1" customHeight="1" x14ac:dyDescent="0.25">
      <c r="A178" s="70"/>
      <c r="B178" s="70"/>
      <c r="C178" s="70"/>
      <c r="D178" s="70"/>
      <c r="E178" s="70"/>
      <c r="F178" s="70"/>
      <c r="G178" s="70"/>
      <c r="H178" s="71"/>
    </row>
    <row r="179" spans="1:8" ht="15.75" hidden="1" x14ac:dyDescent="0.25">
      <c r="A179" s="77"/>
      <c r="B179" s="4" t="s">
        <v>177</v>
      </c>
      <c r="C179" s="75" t="s">
        <v>18</v>
      </c>
      <c r="D179" s="3"/>
      <c r="E179" s="3"/>
      <c r="F179" s="3"/>
      <c r="G179" s="4" t="s">
        <v>182</v>
      </c>
      <c r="H179" s="71"/>
    </row>
    <row r="180" spans="1:8" ht="16.5" hidden="1" customHeight="1" x14ac:dyDescent="0.25">
      <c r="A180" s="77"/>
      <c r="B180" s="4" t="s">
        <v>178</v>
      </c>
      <c r="C180" s="75"/>
      <c r="D180" s="3" t="s">
        <v>180</v>
      </c>
      <c r="E180" s="3">
        <v>210</v>
      </c>
      <c r="F180" s="34">
        <f>E180/64.14</f>
        <v>3.2740879326473338</v>
      </c>
      <c r="G180" s="4" t="s">
        <v>183</v>
      </c>
      <c r="H180" s="71"/>
    </row>
    <row r="181" spans="1:8" ht="16.5" hidden="1" customHeight="1" x14ac:dyDescent="0.25">
      <c r="A181" s="77"/>
      <c r="B181" s="4" t="s">
        <v>179</v>
      </c>
      <c r="C181" s="75"/>
      <c r="D181" s="3" t="s">
        <v>181</v>
      </c>
      <c r="E181" s="3">
        <v>200</v>
      </c>
      <c r="F181" s="58">
        <f>E181/64.14</f>
        <v>3.1181789834736513</v>
      </c>
      <c r="G181" s="4" t="s">
        <v>184</v>
      </c>
      <c r="H181" s="71"/>
    </row>
    <row r="182" spans="1:8" ht="16.5" hidden="1" customHeight="1" x14ac:dyDescent="0.25">
      <c r="A182" s="77"/>
      <c r="B182" s="6"/>
      <c r="C182" s="75"/>
      <c r="D182" s="6"/>
      <c r="E182" s="3"/>
      <c r="F182" s="39"/>
      <c r="G182" s="4" t="s">
        <v>185</v>
      </c>
      <c r="H182" s="71"/>
    </row>
    <row r="183" spans="1:8" ht="30" hidden="1" customHeight="1" x14ac:dyDescent="0.25">
      <c r="A183" s="77"/>
      <c r="B183" s="4" t="s">
        <v>297</v>
      </c>
      <c r="C183" s="75" t="s">
        <v>18</v>
      </c>
      <c r="D183" s="3"/>
      <c r="E183" s="3"/>
      <c r="F183" s="39"/>
      <c r="G183" s="4" t="s">
        <v>182</v>
      </c>
      <c r="H183" s="71"/>
    </row>
    <row r="184" spans="1:8" ht="16.5" hidden="1" customHeight="1" x14ac:dyDescent="0.25">
      <c r="A184" s="77"/>
      <c r="B184" s="4" t="s">
        <v>178</v>
      </c>
      <c r="C184" s="75"/>
      <c r="D184" s="3" t="s">
        <v>180</v>
      </c>
      <c r="E184" s="3">
        <v>240</v>
      </c>
      <c r="F184" s="39">
        <f>E184/64.14</f>
        <v>3.7418147801683816</v>
      </c>
      <c r="G184" s="4" t="s">
        <v>183</v>
      </c>
      <c r="H184" s="71"/>
    </row>
    <row r="185" spans="1:8" ht="16.5" hidden="1" customHeight="1" x14ac:dyDescent="0.25">
      <c r="A185" s="77"/>
      <c r="B185" s="4" t="s">
        <v>179</v>
      </c>
      <c r="C185" s="75"/>
      <c r="D185" s="3" t="s">
        <v>181</v>
      </c>
      <c r="E185" s="19">
        <v>215</v>
      </c>
      <c r="F185" s="40">
        <f>E185/64.14</f>
        <v>3.3520424072341752</v>
      </c>
      <c r="G185" s="4" t="s">
        <v>184</v>
      </c>
      <c r="H185" s="71"/>
    </row>
    <row r="186" spans="1:8" hidden="1" x14ac:dyDescent="0.25">
      <c r="A186" s="77"/>
      <c r="B186" s="6"/>
      <c r="C186" s="75"/>
      <c r="D186" s="6"/>
      <c r="E186" s="7"/>
      <c r="F186" s="7"/>
      <c r="G186" s="4" t="s">
        <v>185</v>
      </c>
      <c r="H186" s="71"/>
    </row>
    <row r="187" spans="1:8" ht="15.75" customHeight="1" x14ac:dyDescent="0.25">
      <c r="A187" s="70" t="s">
        <v>272</v>
      </c>
      <c r="B187" s="70"/>
      <c r="C187" s="70"/>
      <c r="D187" s="70"/>
      <c r="E187" s="70"/>
      <c r="F187" s="70"/>
      <c r="G187" s="70"/>
      <c r="H187" s="70"/>
    </row>
    <row r="188" spans="1:8" ht="25.5" customHeight="1" x14ac:dyDescent="0.25">
      <c r="A188" s="27"/>
      <c r="B188" s="27" t="s">
        <v>273</v>
      </c>
      <c r="C188" s="26"/>
      <c r="D188" s="26" t="s">
        <v>274</v>
      </c>
      <c r="E188" s="26">
        <v>315</v>
      </c>
      <c r="F188" s="35">
        <f>E188/64.14</f>
        <v>4.9111318989710009</v>
      </c>
      <c r="G188" s="26" t="s">
        <v>289</v>
      </c>
      <c r="H188" s="71" t="s">
        <v>291</v>
      </c>
    </row>
    <row r="189" spans="1:8" ht="25.5" customHeight="1" x14ac:dyDescent="0.25">
      <c r="A189" s="27"/>
      <c r="B189" s="27" t="s">
        <v>275</v>
      </c>
      <c r="C189" s="26"/>
      <c r="D189" s="26" t="s">
        <v>274</v>
      </c>
      <c r="E189" s="51">
        <v>305</v>
      </c>
      <c r="F189" s="58">
        <f t="shared" ref="F189:F198" si="11">E189/64.14</f>
        <v>4.755222949797318</v>
      </c>
      <c r="G189" s="26" t="s">
        <v>289</v>
      </c>
      <c r="H189" s="71"/>
    </row>
    <row r="190" spans="1:8" ht="25.5" customHeight="1" x14ac:dyDescent="0.25">
      <c r="A190" s="27"/>
      <c r="B190" s="27" t="s">
        <v>276</v>
      </c>
      <c r="C190" s="26"/>
      <c r="D190" s="26" t="s">
        <v>274</v>
      </c>
      <c r="E190" s="51">
        <v>345</v>
      </c>
      <c r="F190" s="58">
        <f t="shared" si="11"/>
        <v>5.3788587464920488</v>
      </c>
      <c r="G190" s="26" t="s">
        <v>289</v>
      </c>
      <c r="H190" s="71"/>
    </row>
    <row r="191" spans="1:8" ht="25.5" customHeight="1" x14ac:dyDescent="0.25">
      <c r="A191" s="27"/>
      <c r="B191" s="27" t="s">
        <v>277</v>
      </c>
      <c r="C191" s="26"/>
      <c r="D191" s="26" t="s">
        <v>274</v>
      </c>
      <c r="E191" s="51">
        <v>345</v>
      </c>
      <c r="F191" s="58">
        <f t="shared" si="11"/>
        <v>5.3788587464920488</v>
      </c>
      <c r="G191" s="26" t="s">
        <v>289</v>
      </c>
      <c r="H191" s="71"/>
    </row>
    <row r="192" spans="1:8" ht="25.5" customHeight="1" x14ac:dyDescent="0.25">
      <c r="A192" s="27"/>
      <c r="B192" s="27" t="s">
        <v>278</v>
      </c>
      <c r="C192" s="26"/>
      <c r="D192" s="26" t="s">
        <v>274</v>
      </c>
      <c r="E192" s="51">
        <v>330</v>
      </c>
      <c r="F192" s="58">
        <f t="shared" si="11"/>
        <v>5.1449953227315248</v>
      </c>
      <c r="G192" s="26" t="s">
        <v>289</v>
      </c>
      <c r="H192" s="71"/>
    </row>
    <row r="193" spans="1:8" ht="25.5" customHeight="1" x14ac:dyDescent="0.25">
      <c r="A193" s="27"/>
      <c r="B193" s="27" t="s">
        <v>279</v>
      </c>
      <c r="C193" s="26"/>
      <c r="D193" s="26" t="s">
        <v>274</v>
      </c>
      <c r="E193" s="51">
        <v>350</v>
      </c>
      <c r="F193" s="58">
        <f t="shared" si="11"/>
        <v>5.4568132210788898</v>
      </c>
      <c r="G193" s="26" t="s">
        <v>289</v>
      </c>
      <c r="H193" s="71"/>
    </row>
    <row r="194" spans="1:8" ht="25.5" customHeight="1" x14ac:dyDescent="0.25">
      <c r="A194" s="27"/>
      <c r="B194" s="27" t="s">
        <v>280</v>
      </c>
      <c r="C194" s="26"/>
      <c r="D194" s="26" t="s">
        <v>274</v>
      </c>
      <c r="E194" s="51">
        <v>330</v>
      </c>
      <c r="F194" s="58">
        <f t="shared" si="11"/>
        <v>5.1449953227315248</v>
      </c>
      <c r="G194" s="26" t="s">
        <v>289</v>
      </c>
      <c r="H194" s="71"/>
    </row>
    <row r="195" spans="1:8" ht="25.5" customHeight="1" x14ac:dyDescent="0.25">
      <c r="A195" s="27"/>
      <c r="B195" s="27" t="s">
        <v>281</v>
      </c>
      <c r="C195" s="26"/>
      <c r="D195" s="26" t="s">
        <v>274</v>
      </c>
      <c r="E195" s="51">
        <v>330</v>
      </c>
      <c r="F195" s="58">
        <f t="shared" si="11"/>
        <v>5.1449953227315248</v>
      </c>
      <c r="G195" s="26" t="s">
        <v>289</v>
      </c>
      <c r="H195" s="71"/>
    </row>
    <row r="196" spans="1:8" ht="25.5" customHeight="1" x14ac:dyDescent="0.25">
      <c r="A196" s="27"/>
      <c r="B196" s="27" t="s">
        <v>282</v>
      </c>
      <c r="C196" s="26"/>
      <c r="D196" s="26" t="s">
        <v>274</v>
      </c>
      <c r="E196" s="51">
        <v>330</v>
      </c>
      <c r="F196" s="58">
        <f t="shared" si="11"/>
        <v>5.1449953227315248</v>
      </c>
      <c r="G196" s="26" t="s">
        <v>289</v>
      </c>
      <c r="H196" s="71"/>
    </row>
    <row r="197" spans="1:8" ht="25.5" customHeight="1" x14ac:dyDescent="0.25">
      <c r="A197" s="27"/>
      <c r="B197" s="27" t="s">
        <v>283</v>
      </c>
      <c r="C197" s="26"/>
      <c r="D197" s="26" t="s">
        <v>274</v>
      </c>
      <c r="E197" s="51">
        <v>305</v>
      </c>
      <c r="F197" s="58">
        <f t="shared" si="11"/>
        <v>4.755222949797318</v>
      </c>
      <c r="G197" s="26" t="s">
        <v>289</v>
      </c>
      <c r="H197" s="71"/>
    </row>
    <row r="198" spans="1:8" ht="25.5" customHeight="1" x14ac:dyDescent="0.25">
      <c r="A198" s="27"/>
      <c r="B198" s="27" t="s">
        <v>284</v>
      </c>
      <c r="C198" s="26"/>
      <c r="D198" s="26" t="s">
        <v>274</v>
      </c>
      <c r="E198" s="51">
        <v>305</v>
      </c>
      <c r="F198" s="58">
        <f t="shared" si="11"/>
        <v>4.755222949797318</v>
      </c>
      <c r="G198" s="26" t="s">
        <v>289</v>
      </c>
      <c r="H198" s="71"/>
    </row>
    <row r="199" spans="1:8" ht="15.75" x14ac:dyDescent="0.25">
      <c r="A199" s="64" t="s">
        <v>285</v>
      </c>
      <c r="B199" s="64"/>
      <c r="C199" s="64"/>
      <c r="D199" s="64"/>
      <c r="E199" s="64"/>
      <c r="F199" s="64"/>
      <c r="G199" s="64"/>
      <c r="H199" s="64"/>
    </row>
    <row r="200" spans="1:8" ht="23.25" customHeight="1" x14ac:dyDescent="0.25">
      <c r="A200" s="27"/>
      <c r="B200" s="27" t="s">
        <v>286</v>
      </c>
      <c r="C200" s="26"/>
      <c r="D200" s="6"/>
      <c r="E200" s="26">
        <v>345</v>
      </c>
      <c r="F200" s="35">
        <f>E200/64.14</f>
        <v>5.3788587464920488</v>
      </c>
      <c r="G200" s="27" t="s">
        <v>290</v>
      </c>
      <c r="H200" s="79" t="s">
        <v>343</v>
      </c>
    </row>
    <row r="201" spans="1:8" ht="23.25" customHeight="1" x14ac:dyDescent="0.25">
      <c r="A201" s="27"/>
      <c r="B201" s="27" t="s">
        <v>287</v>
      </c>
      <c r="C201" s="26"/>
      <c r="D201" s="6"/>
      <c r="E201" s="26">
        <v>290</v>
      </c>
      <c r="F201" s="58">
        <f t="shared" ref="F201:F202" si="12">E201/64.14</f>
        <v>4.521359526036794</v>
      </c>
      <c r="G201" s="27" t="s">
        <v>290</v>
      </c>
      <c r="H201" s="80"/>
    </row>
    <row r="202" spans="1:8" ht="27.75" customHeight="1" x14ac:dyDescent="0.25">
      <c r="A202" s="27"/>
      <c r="B202" s="27" t="s">
        <v>288</v>
      </c>
      <c r="C202" s="26"/>
      <c r="D202" s="6"/>
      <c r="E202" s="26">
        <v>240</v>
      </c>
      <c r="F202" s="58">
        <f t="shared" si="12"/>
        <v>3.7418147801683816</v>
      </c>
      <c r="G202" s="27" t="s">
        <v>290</v>
      </c>
      <c r="H202" s="81"/>
    </row>
    <row r="203" spans="1:8" ht="15" customHeight="1" x14ac:dyDescent="0.25">
      <c r="A203" s="64" t="s">
        <v>292</v>
      </c>
      <c r="B203" s="64"/>
      <c r="C203" s="64"/>
      <c r="D203" s="64"/>
      <c r="E203" s="64"/>
      <c r="F203" s="64"/>
      <c r="G203" s="64"/>
      <c r="H203" s="64"/>
    </row>
    <row r="204" spans="1:8" ht="15.75" customHeight="1" x14ac:dyDescent="0.25">
      <c r="A204" s="30" t="s">
        <v>186</v>
      </c>
      <c r="B204" s="29" t="s">
        <v>293</v>
      </c>
      <c r="C204" s="30"/>
      <c r="D204" s="30"/>
      <c r="E204" s="28">
        <v>75</v>
      </c>
      <c r="F204" s="35">
        <f>E204/64.14</f>
        <v>1.1693171188026192</v>
      </c>
      <c r="G204" s="29" t="s">
        <v>295</v>
      </c>
      <c r="H204" s="65"/>
    </row>
    <row r="205" spans="1:8" ht="15.75" customHeight="1" x14ac:dyDescent="0.25">
      <c r="A205" s="30"/>
      <c r="B205" s="29" t="s">
        <v>294</v>
      </c>
      <c r="C205" s="30"/>
      <c r="D205" s="30"/>
      <c r="E205" s="28">
        <v>65</v>
      </c>
      <c r="F205" s="52">
        <f>E205/64.14</f>
        <v>1.0134081696289368</v>
      </c>
      <c r="G205" s="31" t="s">
        <v>295</v>
      </c>
      <c r="H205" s="66"/>
    </row>
    <row r="206" spans="1:8" ht="15.75" x14ac:dyDescent="0.25">
      <c r="A206" s="1"/>
    </row>
    <row r="207" spans="1:8" ht="29.25" customHeight="1" x14ac:dyDescent="0.25">
      <c r="A207" s="69" t="s">
        <v>187</v>
      </c>
      <c r="B207" s="69"/>
      <c r="C207" s="69"/>
      <c r="D207" s="69"/>
      <c r="E207" s="69"/>
      <c r="F207" s="69"/>
      <c r="G207" s="69"/>
      <c r="H207" s="69"/>
    </row>
    <row r="208" spans="1:8" x14ac:dyDescent="0.25">
      <c r="A208" s="2" t="s">
        <v>188</v>
      </c>
    </row>
    <row r="209" spans="1:8" x14ac:dyDescent="0.25">
      <c r="A209" s="2" t="s">
        <v>189</v>
      </c>
    </row>
    <row r="210" spans="1:8" ht="27.75" customHeight="1" x14ac:dyDescent="0.25">
      <c r="A210" s="69" t="s">
        <v>190</v>
      </c>
      <c r="B210" s="69"/>
      <c r="C210" s="69"/>
      <c r="D210" s="69"/>
      <c r="E210" s="69"/>
      <c r="F210" s="69"/>
      <c r="G210" s="69"/>
      <c r="H210" s="69"/>
    </row>
  </sheetData>
  <mergeCells count="60">
    <mergeCell ref="A187:H187"/>
    <mergeCell ref="A199:H199"/>
    <mergeCell ref="H200:H202"/>
    <mergeCell ref="H188:H198"/>
    <mergeCell ref="H176:H186"/>
    <mergeCell ref="G174:G175"/>
    <mergeCell ref="G170:G171"/>
    <mergeCell ref="A168:A169"/>
    <mergeCell ref="C168:C169"/>
    <mergeCell ref="E168:E169"/>
    <mergeCell ref="F168:F169"/>
    <mergeCell ref="G168:G169"/>
    <mergeCell ref="G172:G173"/>
    <mergeCell ref="E174:E175"/>
    <mergeCell ref="F174:F175"/>
    <mergeCell ref="A20:A22"/>
    <mergeCell ref="B20:B22"/>
    <mergeCell ref="E20:F21"/>
    <mergeCell ref="F172:F173"/>
    <mergeCell ref="A23:G23"/>
    <mergeCell ref="A166:A167"/>
    <mergeCell ref="C166:C167"/>
    <mergeCell ref="E166:E167"/>
    <mergeCell ref="F166:F167"/>
    <mergeCell ref="G166:G167"/>
    <mergeCell ref="C172:C173"/>
    <mergeCell ref="E172:E173"/>
    <mergeCell ref="A170:A171"/>
    <mergeCell ref="A210:H210"/>
    <mergeCell ref="H23:H82"/>
    <mergeCell ref="G24:G82"/>
    <mergeCell ref="G20:G22"/>
    <mergeCell ref="D20:D22"/>
    <mergeCell ref="C20:C22"/>
    <mergeCell ref="H83:H98"/>
    <mergeCell ref="A179:A182"/>
    <mergeCell ref="C179:C182"/>
    <mergeCell ref="A183:A186"/>
    <mergeCell ref="C183:C186"/>
    <mergeCell ref="A176:G178"/>
    <mergeCell ref="A174:A175"/>
    <mergeCell ref="H20:H22"/>
    <mergeCell ref="A158:G158"/>
    <mergeCell ref="A151:F151"/>
    <mergeCell ref="A203:H203"/>
    <mergeCell ref="H204:H205"/>
    <mergeCell ref="F1:H1"/>
    <mergeCell ref="A19:H19"/>
    <mergeCell ref="A207:H207"/>
    <mergeCell ref="A118:G118"/>
    <mergeCell ref="A99:G99"/>
    <mergeCell ref="A83:G83"/>
    <mergeCell ref="H99:H117"/>
    <mergeCell ref="H118:H157"/>
    <mergeCell ref="H158:H175"/>
    <mergeCell ref="C170:C171"/>
    <mergeCell ref="E170:E171"/>
    <mergeCell ref="F170:F171"/>
    <mergeCell ref="C174:C175"/>
    <mergeCell ref="A172:A173"/>
  </mergeCells>
  <hyperlinks>
    <hyperlink ref="A16" r:id="rId1" display="mailto:gmmp.market@mail.ru"/>
    <hyperlink ref="A17" r:id="rId2"/>
  </hyperlinks>
  <pageMargins left="1.0236220472440944" right="0.23622047244094491" top="0.35433070866141736" bottom="0.39370078740157483" header="0.31496062992125984" footer="0.31496062992125984"/>
  <pageSetup paperSize="9" scale="6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91"/>
  <sheetViews>
    <sheetView topLeftCell="A2" zoomScaleNormal="100" workbookViewId="0">
      <selection activeCell="A12" sqref="A12"/>
    </sheetView>
  </sheetViews>
  <sheetFormatPr defaultRowHeight="15" x14ac:dyDescent="0.25"/>
  <cols>
    <col min="1" max="1" width="5" customWidth="1"/>
    <col min="2" max="2" width="23.7109375" customWidth="1"/>
    <col min="3" max="3" width="6.28515625" style="16" customWidth="1"/>
    <col min="4" max="4" width="14.5703125" customWidth="1"/>
    <col min="5" max="5" width="8.5703125" style="15" customWidth="1"/>
    <col min="6" max="6" width="9.140625" style="15" customWidth="1"/>
    <col min="7" max="8" width="9.140625" hidden="1" customWidth="1"/>
    <col min="9" max="9" width="10.5703125" customWidth="1"/>
    <col min="10" max="10" width="25" customWidth="1"/>
    <col min="12" max="12" width="10.5703125" hidden="1" customWidth="1"/>
    <col min="13" max="13" width="0" hidden="1" customWidth="1"/>
  </cols>
  <sheetData>
    <row r="1" spans="1:10" ht="18.75" x14ac:dyDescent="0.3">
      <c r="G1" s="67"/>
      <c r="H1" s="67"/>
      <c r="I1" s="67"/>
      <c r="J1" s="67"/>
    </row>
    <row r="12" spans="1:10" x14ac:dyDescent="0.25">
      <c r="A12" s="2" t="s">
        <v>362</v>
      </c>
    </row>
    <row r="13" spans="1:10" x14ac:dyDescent="0.25">
      <c r="A13" s="2" t="s">
        <v>346</v>
      </c>
    </row>
    <row r="14" spans="1:10" x14ac:dyDescent="0.25">
      <c r="A14" s="2" t="s">
        <v>364</v>
      </c>
    </row>
    <row r="15" spans="1:10" x14ac:dyDescent="0.25">
      <c r="A15" s="2" t="s">
        <v>195</v>
      </c>
    </row>
    <row r="16" spans="1:10" x14ac:dyDescent="0.25">
      <c r="A16" s="8" t="s">
        <v>344</v>
      </c>
    </row>
    <row r="17" spans="1:12" x14ac:dyDescent="0.25">
      <c r="A17" s="8" t="s">
        <v>345</v>
      </c>
    </row>
    <row r="19" spans="1:12" ht="22.5" x14ac:dyDescent="0.25">
      <c r="A19" s="68" t="s">
        <v>197</v>
      </c>
      <c r="B19" s="68"/>
      <c r="C19" s="68"/>
      <c r="D19" s="68"/>
      <c r="E19" s="68"/>
      <c r="F19" s="68"/>
      <c r="G19" s="68"/>
      <c r="H19" s="68"/>
      <c r="I19" s="68"/>
      <c r="J19" s="68"/>
    </row>
    <row r="20" spans="1:12" x14ac:dyDescent="0.25">
      <c r="A20" s="77" t="s">
        <v>196</v>
      </c>
      <c r="B20" s="75" t="s">
        <v>198</v>
      </c>
      <c r="C20" s="75" t="s">
        <v>199</v>
      </c>
      <c r="D20" s="75" t="s">
        <v>200</v>
      </c>
      <c r="E20" s="95" t="s">
        <v>201</v>
      </c>
      <c r="F20" s="85" t="s">
        <v>2</v>
      </c>
      <c r="G20" s="86"/>
      <c r="H20" s="87"/>
      <c r="I20" s="75" t="s">
        <v>192</v>
      </c>
      <c r="J20" s="75" t="s">
        <v>3</v>
      </c>
    </row>
    <row r="21" spans="1:12" ht="30" customHeight="1" x14ac:dyDescent="0.25">
      <c r="A21" s="77"/>
      <c r="B21" s="75"/>
      <c r="C21" s="75"/>
      <c r="D21" s="75"/>
      <c r="E21" s="96"/>
      <c r="F21" s="88"/>
      <c r="G21" s="89"/>
      <c r="H21" s="90"/>
      <c r="I21" s="75"/>
      <c r="J21" s="75"/>
      <c r="L21">
        <v>63.72</v>
      </c>
    </row>
    <row r="22" spans="1:12" ht="30" customHeight="1" x14ac:dyDescent="0.25">
      <c r="A22" s="77"/>
      <c r="B22" s="75"/>
      <c r="C22" s="75"/>
      <c r="D22" s="75"/>
      <c r="E22" s="97"/>
      <c r="F22" s="3" t="s">
        <v>4</v>
      </c>
      <c r="G22" s="3" t="s">
        <v>5</v>
      </c>
      <c r="H22" s="37" t="s">
        <v>5</v>
      </c>
      <c r="I22" s="75"/>
      <c r="J22" s="75"/>
    </row>
    <row r="23" spans="1:12" ht="15.75" x14ac:dyDescent="0.25">
      <c r="A23" s="70" t="s">
        <v>202</v>
      </c>
      <c r="B23" s="98"/>
      <c r="C23" s="70"/>
      <c r="D23" s="70"/>
      <c r="E23" s="70"/>
      <c r="F23" s="98"/>
      <c r="G23" s="70"/>
      <c r="H23" s="70"/>
      <c r="I23" s="70"/>
      <c r="J23" s="71" t="s">
        <v>233</v>
      </c>
    </row>
    <row r="24" spans="1:12" x14ac:dyDescent="0.25">
      <c r="A24" s="9">
        <v>1</v>
      </c>
      <c r="B24" s="4" t="s">
        <v>203</v>
      </c>
      <c r="C24" s="10" t="s">
        <v>219</v>
      </c>
      <c r="D24" s="3" t="s">
        <v>220</v>
      </c>
      <c r="E24" s="12">
        <v>10</v>
      </c>
      <c r="F24" s="3">
        <v>305</v>
      </c>
      <c r="G24" s="33">
        <f>F24/66.46</f>
        <v>4.58922660246765</v>
      </c>
      <c r="H24" s="38">
        <f>F24/64.14</f>
        <v>4.755222949797318</v>
      </c>
      <c r="I24" s="91" t="s">
        <v>347</v>
      </c>
      <c r="J24" s="71"/>
      <c r="L24" s="36">
        <f>F24/L21</f>
        <v>4.7865662272441938</v>
      </c>
    </row>
    <row r="25" spans="1:12" x14ac:dyDescent="0.25">
      <c r="A25" s="9">
        <f>A24+1</f>
        <v>2</v>
      </c>
      <c r="B25" s="4" t="s">
        <v>204</v>
      </c>
      <c r="C25" s="10" t="s">
        <v>219</v>
      </c>
      <c r="D25" s="3" t="s">
        <v>220</v>
      </c>
      <c r="E25" s="12">
        <v>10</v>
      </c>
      <c r="F25" s="63">
        <v>305</v>
      </c>
      <c r="G25" s="35">
        <f t="shared" ref="G25:G69" si="0">F25/66.46</f>
        <v>4.58922660246765</v>
      </c>
      <c r="H25" s="58">
        <f t="shared" ref="H25:H39" si="1">F25/64.14</f>
        <v>4.755222949797318</v>
      </c>
      <c r="I25" s="92"/>
      <c r="J25" s="71"/>
      <c r="L25" s="36">
        <f>F25/L21</f>
        <v>4.7865662272441938</v>
      </c>
    </row>
    <row r="26" spans="1:12" x14ac:dyDescent="0.25">
      <c r="A26" s="9">
        <f t="shared" ref="A26:A83" si="2">A25+1</f>
        <v>3</v>
      </c>
      <c r="B26" s="4" t="s">
        <v>359</v>
      </c>
      <c r="C26" s="10" t="s">
        <v>219</v>
      </c>
      <c r="D26" s="3" t="s">
        <v>220</v>
      </c>
      <c r="E26" s="12">
        <v>10</v>
      </c>
      <c r="F26" s="63">
        <v>305</v>
      </c>
      <c r="G26" s="35">
        <f t="shared" si="0"/>
        <v>4.58922660246765</v>
      </c>
      <c r="H26" s="58">
        <f t="shared" si="1"/>
        <v>4.755222949797318</v>
      </c>
      <c r="I26" s="92"/>
      <c r="J26" s="71"/>
      <c r="L26" s="36" t="e">
        <f>F26/L22</f>
        <v>#DIV/0!</v>
      </c>
    </row>
    <row r="27" spans="1:12" x14ac:dyDescent="0.25">
      <c r="A27" s="9">
        <f t="shared" si="2"/>
        <v>4</v>
      </c>
      <c r="B27" s="4" t="s">
        <v>205</v>
      </c>
      <c r="C27" s="10" t="s">
        <v>219</v>
      </c>
      <c r="D27" s="3" t="s">
        <v>220</v>
      </c>
      <c r="E27" s="12">
        <v>10</v>
      </c>
      <c r="F27" s="63">
        <v>305</v>
      </c>
      <c r="G27" s="35">
        <f t="shared" si="0"/>
        <v>4.58922660246765</v>
      </c>
      <c r="H27" s="58">
        <f t="shared" si="1"/>
        <v>4.755222949797318</v>
      </c>
      <c r="I27" s="92"/>
      <c r="J27" s="71"/>
      <c r="L27" s="36">
        <f t="shared" ref="L27:L53" si="3">F27/L24</f>
        <v>63.719999999999992</v>
      </c>
    </row>
    <row r="28" spans="1:12" x14ac:dyDescent="0.25">
      <c r="A28" s="9">
        <f t="shared" si="2"/>
        <v>5</v>
      </c>
      <c r="B28" s="4" t="s">
        <v>206</v>
      </c>
      <c r="C28" s="10" t="s">
        <v>219</v>
      </c>
      <c r="D28" s="3" t="s">
        <v>220</v>
      </c>
      <c r="E28" s="12">
        <v>10</v>
      </c>
      <c r="F28" s="63">
        <v>305</v>
      </c>
      <c r="G28" s="35">
        <f t="shared" si="0"/>
        <v>4.58922660246765</v>
      </c>
      <c r="H28" s="58">
        <f t="shared" si="1"/>
        <v>4.755222949797318</v>
      </c>
      <c r="I28" s="92"/>
      <c r="J28" s="71"/>
      <c r="L28" s="36">
        <f t="shared" si="3"/>
        <v>63.719999999999992</v>
      </c>
    </row>
    <row r="29" spans="1:12" x14ac:dyDescent="0.25">
      <c r="A29" s="9">
        <f t="shared" si="2"/>
        <v>6</v>
      </c>
      <c r="B29" s="4" t="s">
        <v>207</v>
      </c>
      <c r="C29" s="10" t="s">
        <v>219</v>
      </c>
      <c r="D29" s="3" t="s">
        <v>220</v>
      </c>
      <c r="E29" s="12">
        <v>10</v>
      </c>
      <c r="F29" s="63">
        <v>305</v>
      </c>
      <c r="G29" s="35">
        <f t="shared" si="0"/>
        <v>4.58922660246765</v>
      </c>
      <c r="H29" s="58">
        <f t="shared" si="1"/>
        <v>4.755222949797318</v>
      </c>
      <c r="I29" s="92"/>
      <c r="J29" s="71"/>
      <c r="L29" s="36" t="e">
        <f t="shared" si="3"/>
        <v>#DIV/0!</v>
      </c>
    </row>
    <row r="30" spans="1:12" x14ac:dyDescent="0.25">
      <c r="A30" s="9">
        <f t="shared" si="2"/>
        <v>7</v>
      </c>
      <c r="B30" s="4" t="s">
        <v>208</v>
      </c>
      <c r="C30" s="10" t="s">
        <v>219</v>
      </c>
      <c r="D30" s="3" t="s">
        <v>220</v>
      </c>
      <c r="E30" s="12">
        <v>10</v>
      </c>
      <c r="F30" s="63">
        <v>305</v>
      </c>
      <c r="G30" s="35">
        <f t="shared" si="0"/>
        <v>4.58922660246765</v>
      </c>
      <c r="H30" s="58">
        <f t="shared" si="1"/>
        <v>4.755222949797318</v>
      </c>
      <c r="I30" s="92"/>
      <c r="J30" s="71"/>
      <c r="L30" s="36">
        <f t="shared" si="3"/>
        <v>4.7865662272441938</v>
      </c>
    </row>
    <row r="31" spans="1:12" x14ac:dyDescent="0.25">
      <c r="A31" s="9">
        <f t="shared" si="2"/>
        <v>8</v>
      </c>
      <c r="B31" s="4" t="s">
        <v>209</v>
      </c>
      <c r="C31" s="10" t="s">
        <v>219</v>
      </c>
      <c r="D31" s="3" t="s">
        <v>220</v>
      </c>
      <c r="E31" s="12">
        <v>10</v>
      </c>
      <c r="F31" s="63">
        <v>305</v>
      </c>
      <c r="G31" s="35">
        <f t="shared" si="0"/>
        <v>4.58922660246765</v>
      </c>
      <c r="H31" s="58">
        <f t="shared" si="1"/>
        <v>4.755222949797318</v>
      </c>
      <c r="I31" s="92"/>
      <c r="J31" s="71"/>
      <c r="L31" s="36">
        <f t="shared" si="3"/>
        <v>4.7865662272441938</v>
      </c>
    </row>
    <row r="32" spans="1:12" x14ac:dyDescent="0.25">
      <c r="A32" s="9">
        <f t="shared" si="2"/>
        <v>9</v>
      </c>
      <c r="B32" s="4" t="s">
        <v>210</v>
      </c>
      <c r="C32" s="10" t="s">
        <v>219</v>
      </c>
      <c r="D32" s="3" t="s">
        <v>220</v>
      </c>
      <c r="E32" s="12">
        <v>10</v>
      </c>
      <c r="F32" s="63">
        <v>305</v>
      </c>
      <c r="G32" s="35">
        <f t="shared" si="0"/>
        <v>4.58922660246765</v>
      </c>
      <c r="H32" s="58">
        <f t="shared" si="1"/>
        <v>4.755222949797318</v>
      </c>
      <c r="I32" s="92"/>
      <c r="J32" s="71"/>
      <c r="L32" s="36" t="e">
        <f t="shared" si="3"/>
        <v>#DIV/0!</v>
      </c>
    </row>
    <row r="33" spans="1:12" x14ac:dyDescent="0.25">
      <c r="A33" s="9">
        <f t="shared" si="2"/>
        <v>10</v>
      </c>
      <c r="B33" s="4" t="s">
        <v>211</v>
      </c>
      <c r="C33" s="10" t="s">
        <v>219</v>
      </c>
      <c r="D33" s="3" t="s">
        <v>220</v>
      </c>
      <c r="E33" s="12">
        <v>10</v>
      </c>
      <c r="F33" s="63">
        <v>305</v>
      </c>
      <c r="G33" s="35">
        <f t="shared" si="0"/>
        <v>4.58922660246765</v>
      </c>
      <c r="H33" s="58">
        <f t="shared" si="1"/>
        <v>4.755222949797318</v>
      </c>
      <c r="I33" s="92"/>
      <c r="J33" s="71"/>
      <c r="L33" s="36">
        <f t="shared" si="3"/>
        <v>63.719999999999992</v>
      </c>
    </row>
    <row r="34" spans="1:12" x14ac:dyDescent="0.25">
      <c r="A34" s="9">
        <f t="shared" si="2"/>
        <v>11</v>
      </c>
      <c r="B34" s="4" t="s">
        <v>212</v>
      </c>
      <c r="C34" s="10" t="s">
        <v>219</v>
      </c>
      <c r="D34" s="3" t="s">
        <v>220</v>
      </c>
      <c r="E34" s="12">
        <v>10</v>
      </c>
      <c r="F34" s="63">
        <v>305</v>
      </c>
      <c r="G34" s="35">
        <f t="shared" si="0"/>
        <v>4.58922660246765</v>
      </c>
      <c r="H34" s="58">
        <f t="shared" si="1"/>
        <v>4.755222949797318</v>
      </c>
      <c r="I34" s="92"/>
      <c r="J34" s="71"/>
      <c r="L34" s="36">
        <f t="shared" si="3"/>
        <v>63.719999999999992</v>
      </c>
    </row>
    <row r="35" spans="1:12" x14ac:dyDescent="0.25">
      <c r="A35" s="9">
        <f t="shared" si="2"/>
        <v>12</v>
      </c>
      <c r="B35" s="4" t="s">
        <v>213</v>
      </c>
      <c r="C35" s="10" t="s">
        <v>219</v>
      </c>
      <c r="D35" s="3" t="s">
        <v>220</v>
      </c>
      <c r="E35" s="12">
        <v>10</v>
      </c>
      <c r="F35" s="63">
        <v>305</v>
      </c>
      <c r="G35" s="35">
        <f t="shared" si="0"/>
        <v>4.58922660246765</v>
      </c>
      <c r="H35" s="58">
        <f t="shared" si="1"/>
        <v>4.755222949797318</v>
      </c>
      <c r="I35" s="92"/>
      <c r="J35" s="71"/>
      <c r="L35" s="36" t="e">
        <f t="shared" si="3"/>
        <v>#DIV/0!</v>
      </c>
    </row>
    <row r="36" spans="1:12" x14ac:dyDescent="0.25">
      <c r="A36" s="9">
        <f t="shared" si="2"/>
        <v>13</v>
      </c>
      <c r="B36" s="4" t="s">
        <v>214</v>
      </c>
      <c r="C36" s="10" t="s">
        <v>219</v>
      </c>
      <c r="D36" s="3" t="s">
        <v>220</v>
      </c>
      <c r="E36" s="12">
        <v>10</v>
      </c>
      <c r="F36" s="63">
        <v>305</v>
      </c>
      <c r="G36" s="35">
        <f t="shared" si="0"/>
        <v>4.58922660246765</v>
      </c>
      <c r="H36" s="58">
        <f t="shared" si="1"/>
        <v>4.755222949797318</v>
      </c>
      <c r="I36" s="92"/>
      <c r="J36" s="71"/>
      <c r="L36" s="36">
        <f t="shared" si="3"/>
        <v>4.7865662272441938</v>
      </c>
    </row>
    <row r="37" spans="1:12" x14ac:dyDescent="0.25">
      <c r="A37" s="9">
        <f t="shared" si="2"/>
        <v>14</v>
      </c>
      <c r="B37" s="4" t="s">
        <v>215</v>
      </c>
      <c r="C37" s="10" t="s">
        <v>219</v>
      </c>
      <c r="D37" s="3" t="s">
        <v>220</v>
      </c>
      <c r="E37" s="12">
        <v>10</v>
      </c>
      <c r="F37" s="63">
        <v>305</v>
      </c>
      <c r="G37" s="35">
        <f t="shared" si="0"/>
        <v>4.58922660246765</v>
      </c>
      <c r="H37" s="58">
        <f t="shared" si="1"/>
        <v>4.755222949797318</v>
      </c>
      <c r="I37" s="92"/>
      <c r="J37" s="71"/>
      <c r="L37" s="36">
        <f t="shared" si="3"/>
        <v>4.7865662272441938</v>
      </c>
    </row>
    <row r="38" spans="1:12" x14ac:dyDescent="0.25">
      <c r="A38" s="9">
        <f t="shared" si="2"/>
        <v>15</v>
      </c>
      <c r="B38" s="4" t="s">
        <v>216</v>
      </c>
      <c r="C38" s="10" t="s">
        <v>219</v>
      </c>
      <c r="D38" s="3" t="s">
        <v>220</v>
      </c>
      <c r="E38" s="12">
        <v>10</v>
      </c>
      <c r="F38" s="63">
        <v>305</v>
      </c>
      <c r="G38" s="35">
        <f t="shared" si="0"/>
        <v>4.58922660246765</v>
      </c>
      <c r="H38" s="58">
        <f t="shared" si="1"/>
        <v>4.755222949797318</v>
      </c>
      <c r="I38" s="92"/>
      <c r="J38" s="71"/>
      <c r="L38" s="36" t="e">
        <f t="shared" si="3"/>
        <v>#DIV/0!</v>
      </c>
    </row>
    <row r="39" spans="1:12" x14ac:dyDescent="0.25">
      <c r="A39" s="9">
        <f t="shared" si="2"/>
        <v>16</v>
      </c>
      <c r="B39" s="4" t="s">
        <v>217</v>
      </c>
      <c r="C39" s="10" t="s">
        <v>219</v>
      </c>
      <c r="D39" s="3" t="s">
        <v>220</v>
      </c>
      <c r="E39" s="12">
        <v>10</v>
      </c>
      <c r="F39" s="63">
        <v>305</v>
      </c>
      <c r="G39" s="35">
        <f t="shared" si="0"/>
        <v>4.58922660246765</v>
      </c>
      <c r="H39" s="58">
        <f t="shared" si="1"/>
        <v>4.755222949797318</v>
      </c>
      <c r="I39" s="92"/>
      <c r="J39" s="71"/>
      <c r="L39" s="36">
        <f t="shared" si="3"/>
        <v>63.719999999999992</v>
      </c>
    </row>
    <row r="40" spans="1:12" x14ac:dyDescent="0.25">
      <c r="A40" s="9">
        <f t="shared" si="2"/>
        <v>17</v>
      </c>
      <c r="B40" s="4" t="s">
        <v>218</v>
      </c>
      <c r="C40" s="10" t="s">
        <v>219</v>
      </c>
      <c r="D40" s="3" t="s">
        <v>220</v>
      </c>
      <c r="E40" s="12">
        <v>10</v>
      </c>
      <c r="F40" s="63">
        <v>305</v>
      </c>
      <c r="G40" s="59">
        <v>285</v>
      </c>
      <c r="H40" s="59">
        <v>285</v>
      </c>
      <c r="I40" s="92"/>
      <c r="J40" s="71"/>
      <c r="L40" s="36">
        <f t="shared" si="3"/>
        <v>63.719999999999992</v>
      </c>
    </row>
    <row r="41" spans="1:12" ht="25.5" x14ac:dyDescent="0.25">
      <c r="A41" s="9"/>
      <c r="B41" s="62" t="s">
        <v>356</v>
      </c>
      <c r="C41" s="10" t="s">
        <v>219</v>
      </c>
      <c r="D41" s="59" t="s">
        <v>220</v>
      </c>
      <c r="E41" s="61">
        <v>10</v>
      </c>
      <c r="F41" s="63">
        <v>305</v>
      </c>
      <c r="G41" s="60"/>
      <c r="H41" s="60"/>
      <c r="I41" s="93"/>
      <c r="J41" s="71"/>
      <c r="L41" s="36"/>
    </row>
    <row r="42" spans="1:12" ht="15.75" x14ac:dyDescent="0.25">
      <c r="A42" s="70" t="s">
        <v>221</v>
      </c>
      <c r="B42" s="98"/>
      <c r="C42" s="70"/>
      <c r="D42" s="70"/>
      <c r="E42" s="70"/>
      <c r="F42" s="98"/>
      <c r="G42" s="70"/>
      <c r="H42" s="70"/>
      <c r="I42" s="70"/>
      <c r="J42" s="71"/>
      <c r="L42" s="36" t="e">
        <f>F42/L38</f>
        <v>#DIV/0!</v>
      </c>
    </row>
    <row r="43" spans="1:12" x14ac:dyDescent="0.25">
      <c r="A43" s="9">
        <f>A40+1</f>
        <v>18</v>
      </c>
      <c r="B43" s="4" t="s">
        <v>222</v>
      </c>
      <c r="C43" s="10" t="s">
        <v>219</v>
      </c>
      <c r="D43" s="3" t="s">
        <v>220</v>
      </c>
      <c r="E43" s="12">
        <v>10</v>
      </c>
      <c r="F43" s="3">
        <v>310</v>
      </c>
      <c r="G43" s="35">
        <f t="shared" si="0"/>
        <v>4.6644598254589233</v>
      </c>
      <c r="H43" s="38">
        <f>F43/64.14</f>
        <v>4.8331774243841599</v>
      </c>
      <c r="I43" s="91" t="s">
        <v>347</v>
      </c>
      <c r="J43" s="71"/>
      <c r="L43" s="36">
        <f>F43/L39</f>
        <v>4.8650345260514758</v>
      </c>
    </row>
    <row r="44" spans="1:12" x14ac:dyDescent="0.25">
      <c r="A44" s="9">
        <f t="shared" si="2"/>
        <v>19</v>
      </c>
      <c r="B44" s="4" t="s">
        <v>223</v>
      </c>
      <c r="C44" s="10" t="s">
        <v>219</v>
      </c>
      <c r="D44" s="3" t="s">
        <v>220</v>
      </c>
      <c r="E44" s="12">
        <v>10</v>
      </c>
      <c r="F44" s="63">
        <v>310</v>
      </c>
      <c r="G44" s="35">
        <f t="shared" si="0"/>
        <v>4.6644598254589233</v>
      </c>
      <c r="H44" s="58">
        <f t="shared" ref="H44:H53" si="4">F44/64.14</f>
        <v>4.8331774243841599</v>
      </c>
      <c r="I44" s="92"/>
      <c r="J44" s="71"/>
      <c r="L44" s="36">
        <f>F44/L40</f>
        <v>4.8650345260514758</v>
      </c>
    </row>
    <row r="45" spans="1:12" x14ac:dyDescent="0.25">
      <c r="A45" s="9">
        <f t="shared" si="2"/>
        <v>20</v>
      </c>
      <c r="B45" s="4" t="s">
        <v>224</v>
      </c>
      <c r="C45" s="10" t="s">
        <v>219</v>
      </c>
      <c r="D45" s="3" t="s">
        <v>220</v>
      </c>
      <c r="E45" s="12">
        <v>10</v>
      </c>
      <c r="F45" s="63">
        <v>310</v>
      </c>
      <c r="G45" s="35">
        <f t="shared" si="0"/>
        <v>4.6644598254589233</v>
      </c>
      <c r="H45" s="58">
        <f t="shared" si="4"/>
        <v>4.8331774243841599</v>
      </c>
      <c r="I45" s="92"/>
      <c r="J45" s="71"/>
      <c r="L45" s="36" t="e">
        <f t="shared" si="3"/>
        <v>#DIV/0!</v>
      </c>
    </row>
    <row r="46" spans="1:12" x14ac:dyDescent="0.25">
      <c r="A46" s="9">
        <f t="shared" si="2"/>
        <v>21</v>
      </c>
      <c r="B46" s="4" t="s">
        <v>358</v>
      </c>
      <c r="C46" s="10" t="s">
        <v>219</v>
      </c>
      <c r="D46" s="3" t="s">
        <v>220</v>
      </c>
      <c r="E46" s="12">
        <v>10</v>
      </c>
      <c r="F46" s="63">
        <v>310</v>
      </c>
      <c r="G46" s="35">
        <f t="shared" si="0"/>
        <v>4.6644598254589233</v>
      </c>
      <c r="H46" s="58">
        <f t="shared" si="4"/>
        <v>4.8331774243841599</v>
      </c>
      <c r="I46" s="92"/>
      <c r="J46" s="71"/>
      <c r="L46" s="36">
        <f t="shared" si="3"/>
        <v>63.719999999999992</v>
      </c>
    </row>
    <row r="47" spans="1:12" x14ac:dyDescent="0.25">
      <c r="A47" s="9">
        <f t="shared" si="2"/>
        <v>22</v>
      </c>
      <c r="B47" s="4" t="s">
        <v>360</v>
      </c>
      <c r="C47" s="10" t="s">
        <v>219</v>
      </c>
      <c r="D47" s="3" t="s">
        <v>220</v>
      </c>
      <c r="E47" s="12">
        <v>10</v>
      </c>
      <c r="F47" s="63">
        <v>310</v>
      </c>
      <c r="G47" s="35">
        <f t="shared" si="0"/>
        <v>4.6644598254589233</v>
      </c>
      <c r="H47" s="58">
        <f t="shared" si="4"/>
        <v>4.8331774243841599</v>
      </c>
      <c r="I47" s="92"/>
      <c r="J47" s="71"/>
      <c r="L47" s="36">
        <f t="shared" si="3"/>
        <v>63.719999999999992</v>
      </c>
    </row>
    <row r="48" spans="1:12" x14ac:dyDescent="0.25">
      <c r="A48" s="9">
        <f t="shared" si="2"/>
        <v>23</v>
      </c>
      <c r="B48" s="4" t="s">
        <v>225</v>
      </c>
      <c r="C48" s="10" t="s">
        <v>219</v>
      </c>
      <c r="D48" s="3" t="s">
        <v>220</v>
      </c>
      <c r="E48" s="12">
        <v>10</v>
      </c>
      <c r="F48" s="63">
        <v>310</v>
      </c>
      <c r="G48" s="35">
        <f t="shared" si="0"/>
        <v>4.6644598254589233</v>
      </c>
      <c r="H48" s="58">
        <f t="shared" si="4"/>
        <v>4.8331774243841599</v>
      </c>
      <c r="I48" s="92"/>
      <c r="J48" s="71"/>
      <c r="L48" s="36" t="e">
        <f t="shared" si="3"/>
        <v>#DIV/0!</v>
      </c>
    </row>
    <row r="49" spans="1:12" x14ac:dyDescent="0.25">
      <c r="A49" s="9">
        <f t="shared" si="2"/>
        <v>24</v>
      </c>
      <c r="B49" s="4" t="s">
        <v>226</v>
      </c>
      <c r="C49" s="10" t="s">
        <v>219</v>
      </c>
      <c r="D49" s="3" t="s">
        <v>220</v>
      </c>
      <c r="E49" s="12">
        <v>10</v>
      </c>
      <c r="F49" s="63">
        <v>310</v>
      </c>
      <c r="G49" s="35">
        <f t="shared" si="0"/>
        <v>4.6644598254589233</v>
      </c>
      <c r="H49" s="58">
        <f t="shared" si="4"/>
        <v>4.8331774243841599</v>
      </c>
      <c r="I49" s="92"/>
      <c r="J49" s="71"/>
      <c r="L49" s="36">
        <f t="shared" si="3"/>
        <v>4.8650345260514758</v>
      </c>
    </row>
    <row r="50" spans="1:12" x14ac:dyDescent="0.25">
      <c r="A50" s="9">
        <f t="shared" si="2"/>
        <v>25</v>
      </c>
      <c r="B50" s="4" t="s">
        <v>357</v>
      </c>
      <c r="C50" s="10" t="s">
        <v>219</v>
      </c>
      <c r="D50" s="3" t="s">
        <v>220</v>
      </c>
      <c r="E50" s="12">
        <v>10</v>
      </c>
      <c r="F50" s="63">
        <v>310</v>
      </c>
      <c r="G50" s="35">
        <f t="shared" si="0"/>
        <v>4.6644598254589233</v>
      </c>
      <c r="H50" s="58">
        <f t="shared" si="4"/>
        <v>4.8331774243841599</v>
      </c>
      <c r="I50" s="92"/>
      <c r="J50" s="71"/>
      <c r="L50" s="36">
        <f t="shared" si="3"/>
        <v>4.8650345260514758</v>
      </c>
    </row>
    <row r="51" spans="1:12" x14ac:dyDescent="0.25">
      <c r="A51" s="9">
        <f t="shared" si="2"/>
        <v>26</v>
      </c>
      <c r="B51" s="4" t="s">
        <v>209</v>
      </c>
      <c r="C51" s="10" t="s">
        <v>219</v>
      </c>
      <c r="D51" s="3" t="s">
        <v>220</v>
      </c>
      <c r="E51" s="12">
        <v>10</v>
      </c>
      <c r="F51" s="63">
        <v>310</v>
      </c>
      <c r="G51" s="35">
        <f t="shared" si="0"/>
        <v>4.6644598254589233</v>
      </c>
      <c r="H51" s="58">
        <f t="shared" si="4"/>
        <v>4.8331774243841599</v>
      </c>
      <c r="I51" s="92"/>
      <c r="J51" s="71"/>
      <c r="L51" s="36" t="e">
        <f t="shared" si="3"/>
        <v>#DIV/0!</v>
      </c>
    </row>
    <row r="52" spans="1:12" x14ac:dyDescent="0.25">
      <c r="A52" s="9">
        <f t="shared" si="2"/>
        <v>27</v>
      </c>
      <c r="B52" s="4" t="s">
        <v>227</v>
      </c>
      <c r="C52" s="10" t="s">
        <v>219</v>
      </c>
      <c r="D52" s="3" t="s">
        <v>220</v>
      </c>
      <c r="E52" s="12">
        <v>10</v>
      </c>
      <c r="F52" s="63">
        <v>310</v>
      </c>
      <c r="G52" s="35">
        <f t="shared" si="0"/>
        <v>4.6644598254589233</v>
      </c>
      <c r="H52" s="58">
        <f t="shared" si="4"/>
        <v>4.8331774243841599</v>
      </c>
      <c r="I52" s="92"/>
      <c r="J52" s="71"/>
      <c r="L52" s="36">
        <f t="shared" si="3"/>
        <v>63.719999999999992</v>
      </c>
    </row>
    <row r="53" spans="1:12" x14ac:dyDescent="0.25">
      <c r="A53" s="9">
        <f t="shared" si="2"/>
        <v>28</v>
      </c>
      <c r="B53" s="4" t="s">
        <v>228</v>
      </c>
      <c r="C53" s="10" t="s">
        <v>219</v>
      </c>
      <c r="D53" s="3" t="s">
        <v>220</v>
      </c>
      <c r="E53" s="12">
        <v>10</v>
      </c>
      <c r="F53" s="63">
        <v>310</v>
      </c>
      <c r="G53" s="35">
        <f t="shared" si="0"/>
        <v>4.6644598254589233</v>
      </c>
      <c r="H53" s="58">
        <f t="shared" si="4"/>
        <v>4.8331774243841599</v>
      </c>
      <c r="I53" s="92"/>
      <c r="J53" s="71"/>
      <c r="L53" s="36">
        <f t="shared" si="3"/>
        <v>63.719999999999992</v>
      </c>
    </row>
    <row r="54" spans="1:12" ht="25.5" x14ac:dyDescent="0.25">
      <c r="A54" s="9"/>
      <c r="B54" s="62" t="s">
        <v>356</v>
      </c>
      <c r="C54" s="10" t="s">
        <v>219</v>
      </c>
      <c r="D54" s="59" t="s">
        <v>220</v>
      </c>
      <c r="E54" s="61">
        <v>10</v>
      </c>
      <c r="F54" s="63">
        <v>310</v>
      </c>
      <c r="G54" s="60"/>
      <c r="H54" s="60"/>
      <c r="I54" s="93"/>
      <c r="J54" s="71"/>
      <c r="L54" s="36"/>
    </row>
    <row r="55" spans="1:12" ht="15.75" x14ac:dyDescent="0.25">
      <c r="A55" s="70" t="s">
        <v>229</v>
      </c>
      <c r="B55" s="98"/>
      <c r="C55" s="70"/>
      <c r="D55" s="70"/>
      <c r="E55" s="70"/>
      <c r="F55" s="98"/>
      <c r="G55" s="70"/>
      <c r="H55" s="70"/>
      <c r="I55" s="70"/>
      <c r="J55" s="71"/>
    </row>
    <row r="56" spans="1:12" x14ac:dyDescent="0.25">
      <c r="A56" s="9">
        <f>A53+1</f>
        <v>29</v>
      </c>
      <c r="B56" s="4" t="s">
        <v>230</v>
      </c>
      <c r="C56" s="10" t="s">
        <v>219</v>
      </c>
      <c r="D56" s="3" t="s">
        <v>220</v>
      </c>
      <c r="E56" s="12">
        <v>10</v>
      </c>
      <c r="F56" s="32">
        <v>310</v>
      </c>
      <c r="G56" s="35">
        <f t="shared" si="0"/>
        <v>4.6644598254589233</v>
      </c>
      <c r="H56" s="38">
        <f>F56/64.14</f>
        <v>4.8331774243841599</v>
      </c>
      <c r="I56" s="91" t="s">
        <v>347</v>
      </c>
      <c r="J56" s="71"/>
      <c r="L56" s="36">
        <f>F56/L21</f>
        <v>4.8650345260514749</v>
      </c>
    </row>
    <row r="57" spans="1:12" x14ac:dyDescent="0.25">
      <c r="A57" s="9">
        <f t="shared" si="2"/>
        <v>30</v>
      </c>
      <c r="B57" s="4" t="s">
        <v>231</v>
      </c>
      <c r="C57" s="10" t="s">
        <v>219</v>
      </c>
      <c r="D57" s="3" t="s">
        <v>220</v>
      </c>
      <c r="E57" s="12">
        <v>10</v>
      </c>
      <c r="F57" s="63">
        <v>310</v>
      </c>
      <c r="G57" s="35">
        <f t="shared" si="0"/>
        <v>4.6644598254589233</v>
      </c>
      <c r="H57" s="58">
        <f t="shared" ref="H57:H58" si="5">F57/64.14</f>
        <v>4.8331774243841599</v>
      </c>
      <c r="I57" s="92"/>
      <c r="J57" s="71"/>
      <c r="L57" s="36" t="e">
        <f>F57/L22</f>
        <v>#DIV/0!</v>
      </c>
    </row>
    <row r="58" spans="1:12" x14ac:dyDescent="0.25">
      <c r="A58" s="9">
        <f t="shared" si="2"/>
        <v>31</v>
      </c>
      <c r="B58" s="4" t="s">
        <v>232</v>
      </c>
      <c r="C58" s="10" t="s">
        <v>219</v>
      </c>
      <c r="D58" s="3" t="s">
        <v>220</v>
      </c>
      <c r="E58" s="12">
        <v>10</v>
      </c>
      <c r="F58" s="63">
        <v>310</v>
      </c>
      <c r="G58" s="35">
        <f t="shared" si="0"/>
        <v>4.6644598254589233</v>
      </c>
      <c r="H58" s="58">
        <f t="shared" si="5"/>
        <v>4.8331774243841599</v>
      </c>
      <c r="I58" s="92"/>
      <c r="J58" s="71"/>
      <c r="L58" s="36" t="e">
        <f>F58/L23</f>
        <v>#DIV/0!</v>
      </c>
    </row>
    <row r="59" spans="1:12" ht="19.5" customHeight="1" x14ac:dyDescent="0.25">
      <c r="A59" s="70" t="s">
        <v>234</v>
      </c>
      <c r="B59" s="98"/>
      <c r="C59" s="98"/>
      <c r="D59" s="98"/>
      <c r="E59" s="98"/>
      <c r="F59" s="98"/>
      <c r="G59" s="98"/>
      <c r="H59" s="98"/>
      <c r="I59" s="70"/>
      <c r="J59" s="71"/>
    </row>
    <row r="60" spans="1:12" ht="25.5" x14ac:dyDescent="0.25">
      <c r="A60" s="4">
        <f>A58+1</f>
        <v>32</v>
      </c>
      <c r="B60" s="9" t="s">
        <v>235</v>
      </c>
      <c r="C60" s="13" t="s">
        <v>219</v>
      </c>
      <c r="D60" s="3" t="s">
        <v>236</v>
      </c>
      <c r="E60" s="3">
        <v>10</v>
      </c>
      <c r="F60" s="3">
        <v>285</v>
      </c>
      <c r="G60" s="35">
        <f t="shared" si="0"/>
        <v>4.2882937105025585</v>
      </c>
      <c r="H60" s="38">
        <f>F60/64.14</f>
        <v>4.443405051449953</v>
      </c>
      <c r="I60" s="4" t="s">
        <v>237</v>
      </c>
      <c r="J60" s="71"/>
    </row>
    <row r="61" spans="1:12" ht="15.75" x14ac:dyDescent="0.25">
      <c r="A61" s="70" t="s">
        <v>238</v>
      </c>
      <c r="B61" s="98"/>
      <c r="C61" s="98"/>
      <c r="D61" s="98"/>
      <c r="E61" s="98"/>
      <c r="F61" s="98"/>
      <c r="G61" s="98"/>
      <c r="H61" s="98"/>
      <c r="I61" s="70"/>
      <c r="J61" s="71"/>
    </row>
    <row r="62" spans="1:12" ht="26.25" x14ac:dyDescent="0.25">
      <c r="A62" s="4">
        <f>A60+1</f>
        <v>33</v>
      </c>
      <c r="B62" s="14" t="s">
        <v>239</v>
      </c>
      <c r="C62" s="13" t="s">
        <v>219</v>
      </c>
      <c r="D62" s="3" t="s">
        <v>236</v>
      </c>
      <c r="E62" s="3">
        <v>10</v>
      </c>
      <c r="F62" s="3">
        <v>325</v>
      </c>
      <c r="G62" s="35">
        <f t="shared" si="0"/>
        <v>4.8901594944327416</v>
      </c>
      <c r="H62" s="38">
        <f>F62/64.14</f>
        <v>5.0670408481446838</v>
      </c>
      <c r="I62" s="4" t="s">
        <v>237</v>
      </c>
      <c r="J62" s="71"/>
    </row>
    <row r="63" spans="1:12" ht="15.75" customHeight="1" x14ac:dyDescent="0.25">
      <c r="A63" s="82" t="s">
        <v>365</v>
      </c>
      <c r="B63" s="83"/>
      <c r="C63" s="83"/>
      <c r="D63" s="83"/>
      <c r="E63" s="83"/>
      <c r="F63" s="83"/>
      <c r="G63" s="83"/>
      <c r="H63" s="83"/>
      <c r="I63" s="84"/>
      <c r="J63" s="79" t="s">
        <v>262</v>
      </c>
    </row>
    <row r="64" spans="1:12" ht="26.25" x14ac:dyDescent="0.25">
      <c r="A64" s="23">
        <f>A62+1</f>
        <v>34</v>
      </c>
      <c r="B64" s="25" t="s">
        <v>263</v>
      </c>
      <c r="C64" s="13" t="s">
        <v>219</v>
      </c>
      <c r="D64" s="22" t="s">
        <v>236</v>
      </c>
      <c r="E64" s="22">
        <v>10</v>
      </c>
      <c r="F64" s="24">
        <v>105</v>
      </c>
      <c r="G64" s="35">
        <f t="shared" si="0"/>
        <v>1.5798976828167319</v>
      </c>
      <c r="H64" s="38">
        <f>F64/64.14</f>
        <v>1.6370439663236669</v>
      </c>
      <c r="I64" s="23" t="s">
        <v>264</v>
      </c>
      <c r="J64" s="80"/>
    </row>
    <row r="65" spans="1:10" ht="26.25" x14ac:dyDescent="0.25">
      <c r="A65" s="23">
        <f>A64+1</f>
        <v>35</v>
      </c>
      <c r="B65" s="25" t="s">
        <v>265</v>
      </c>
      <c r="C65" s="13" t="s">
        <v>219</v>
      </c>
      <c r="D65" s="22" t="s">
        <v>236</v>
      </c>
      <c r="E65" s="22">
        <v>10</v>
      </c>
      <c r="F65" s="24">
        <v>115</v>
      </c>
      <c r="G65" s="35">
        <f t="shared" si="0"/>
        <v>1.7303641287992779</v>
      </c>
      <c r="H65" s="58">
        <f t="shared" ref="H65:H66" si="6">F65/64.14</f>
        <v>1.7929529154973496</v>
      </c>
      <c r="I65" s="23" t="s">
        <v>264</v>
      </c>
      <c r="J65" s="80"/>
    </row>
    <row r="66" spans="1:10" ht="26.25" x14ac:dyDescent="0.25">
      <c r="A66" s="23">
        <f>A65+1</f>
        <v>36</v>
      </c>
      <c r="B66" s="25" t="s">
        <v>266</v>
      </c>
      <c r="C66" s="13" t="s">
        <v>219</v>
      </c>
      <c r="D66" s="22" t="s">
        <v>236</v>
      </c>
      <c r="E66" s="22">
        <v>10</v>
      </c>
      <c r="F66" s="24">
        <v>125</v>
      </c>
      <c r="G66" s="35">
        <f t="shared" si="0"/>
        <v>1.8808305747818239</v>
      </c>
      <c r="H66" s="58">
        <f t="shared" si="6"/>
        <v>1.9488618646710321</v>
      </c>
      <c r="I66" s="23" t="s">
        <v>264</v>
      </c>
      <c r="J66" s="81"/>
    </row>
    <row r="67" spans="1:10" ht="15.75" customHeight="1" x14ac:dyDescent="0.25">
      <c r="A67" s="82" t="s">
        <v>267</v>
      </c>
      <c r="B67" s="83"/>
      <c r="C67" s="83"/>
      <c r="D67" s="83"/>
      <c r="E67" s="83"/>
      <c r="F67" s="83"/>
      <c r="G67" s="83"/>
      <c r="H67" s="83"/>
      <c r="I67" s="84"/>
      <c r="J67" s="79" t="s">
        <v>268</v>
      </c>
    </row>
    <row r="68" spans="1:10" x14ac:dyDescent="0.25">
      <c r="A68" s="23">
        <f>A66+1</f>
        <v>37</v>
      </c>
      <c r="B68" s="23" t="s">
        <v>269</v>
      </c>
      <c r="C68" s="13" t="s">
        <v>270</v>
      </c>
      <c r="D68" s="22" t="s">
        <v>350</v>
      </c>
      <c r="E68" s="22">
        <v>10</v>
      </c>
      <c r="F68" s="22">
        <v>35</v>
      </c>
      <c r="G68" s="35">
        <f t="shared" si="0"/>
        <v>0.52663256093891064</v>
      </c>
      <c r="H68" s="38">
        <f>F68/64.14</f>
        <v>0.545681322107889</v>
      </c>
      <c r="I68" s="95" t="s">
        <v>351</v>
      </c>
      <c r="J68" s="80"/>
    </row>
    <row r="69" spans="1:10" x14ac:dyDescent="0.25">
      <c r="A69" s="23">
        <f>A68+1</f>
        <v>38</v>
      </c>
      <c r="B69" s="23" t="s">
        <v>271</v>
      </c>
      <c r="C69" s="13" t="s">
        <v>270</v>
      </c>
      <c r="D69" s="22" t="s">
        <v>350</v>
      </c>
      <c r="E69" s="22">
        <v>10</v>
      </c>
      <c r="F69" s="22">
        <v>36</v>
      </c>
      <c r="G69" s="35">
        <f t="shared" si="0"/>
        <v>0.54167920553716531</v>
      </c>
      <c r="H69" s="58">
        <f>F69/64.14</f>
        <v>0.5612722170252572</v>
      </c>
      <c r="I69" s="99"/>
      <c r="J69" s="80"/>
    </row>
    <row r="70" spans="1:10" ht="15.75" x14ac:dyDescent="0.25">
      <c r="A70" s="70" t="s">
        <v>240</v>
      </c>
      <c r="B70" s="98"/>
      <c r="C70" s="98"/>
      <c r="D70" s="98"/>
      <c r="E70" s="98"/>
      <c r="F70" s="98"/>
      <c r="G70" s="98"/>
      <c r="H70" s="98"/>
      <c r="I70" s="70"/>
      <c r="J70" s="100" t="s">
        <v>247</v>
      </c>
    </row>
    <row r="71" spans="1:10" ht="25.5" x14ac:dyDescent="0.25">
      <c r="A71" s="4">
        <f>A69+1</f>
        <v>39</v>
      </c>
      <c r="B71" s="4" t="s">
        <v>241</v>
      </c>
      <c r="C71" s="13" t="s">
        <v>219</v>
      </c>
      <c r="D71" s="4" t="s">
        <v>242</v>
      </c>
      <c r="E71" s="3">
        <v>10</v>
      </c>
      <c r="F71" s="3">
        <v>165</v>
      </c>
      <c r="G71" s="35">
        <f t="shared" ref="G71" si="7">F71/66.46</f>
        <v>2.4826963587120074</v>
      </c>
      <c r="H71" s="38">
        <f>F71/64.14</f>
        <v>2.5724976613657624</v>
      </c>
      <c r="I71" s="56" t="s">
        <v>348</v>
      </c>
      <c r="J71" s="101"/>
    </row>
    <row r="72" spans="1:10" ht="15.75" x14ac:dyDescent="0.25">
      <c r="A72" s="70" t="s">
        <v>243</v>
      </c>
      <c r="B72" s="70"/>
      <c r="C72" s="70"/>
      <c r="D72" s="70"/>
      <c r="E72" s="70"/>
      <c r="F72" s="70"/>
      <c r="G72" s="70"/>
      <c r="H72" s="70"/>
      <c r="I72" s="70"/>
      <c r="J72" s="101"/>
    </row>
    <row r="73" spans="1:10" ht="25.5" x14ac:dyDescent="0.25">
      <c r="A73" s="11">
        <f>A71+1</f>
        <v>40</v>
      </c>
      <c r="B73" s="11" t="s">
        <v>244</v>
      </c>
      <c r="C73" s="13" t="s">
        <v>219</v>
      </c>
      <c r="D73" s="4" t="s">
        <v>242</v>
      </c>
      <c r="E73" s="3">
        <v>10</v>
      </c>
      <c r="F73" s="3">
        <v>230</v>
      </c>
      <c r="G73" s="35">
        <f t="shared" ref="G73:G75" si="8">F73/66.46</f>
        <v>3.4607282575985558</v>
      </c>
      <c r="H73" s="38">
        <f>F73/64.14</f>
        <v>3.5859058309946992</v>
      </c>
      <c r="I73" s="56" t="s">
        <v>348</v>
      </c>
      <c r="J73" s="101"/>
    </row>
    <row r="74" spans="1:10" ht="15.75" x14ac:dyDescent="0.25">
      <c r="A74" s="70" t="s">
        <v>246</v>
      </c>
      <c r="B74" s="70"/>
      <c r="C74" s="70"/>
      <c r="D74" s="70"/>
      <c r="E74" s="70"/>
      <c r="F74" s="70"/>
      <c r="G74" s="70"/>
      <c r="H74" s="70"/>
      <c r="I74" s="70"/>
      <c r="J74" s="101"/>
    </row>
    <row r="75" spans="1:10" ht="38.25" x14ac:dyDescent="0.25">
      <c r="A75" s="9">
        <f>A73+1</f>
        <v>41</v>
      </c>
      <c r="B75" s="4" t="s">
        <v>245</v>
      </c>
      <c r="C75" s="13" t="s">
        <v>219</v>
      </c>
      <c r="D75" s="4" t="s">
        <v>242</v>
      </c>
      <c r="E75" s="3">
        <v>10</v>
      </c>
      <c r="F75" s="3">
        <v>55</v>
      </c>
      <c r="G75" s="35">
        <f t="shared" si="8"/>
        <v>0.82756545290400252</v>
      </c>
      <c r="H75" s="38">
        <f>F75/64.14</f>
        <v>0.85749922045525417</v>
      </c>
      <c r="I75" s="56" t="s">
        <v>349</v>
      </c>
      <c r="J75" s="102"/>
    </row>
    <row r="76" spans="1:10" ht="15.75" hidden="1" x14ac:dyDescent="0.25">
      <c r="A76" s="70" t="s">
        <v>248</v>
      </c>
      <c r="B76" s="98"/>
      <c r="C76" s="98"/>
      <c r="D76" s="98"/>
      <c r="E76" s="98"/>
      <c r="F76" s="98"/>
      <c r="G76" s="70"/>
      <c r="H76" s="70"/>
      <c r="I76" s="70"/>
      <c r="J76" s="71" t="s">
        <v>260</v>
      </c>
    </row>
    <row r="77" spans="1:10" ht="63.75" hidden="1" x14ac:dyDescent="0.25">
      <c r="A77" s="4">
        <f>A75+1</f>
        <v>42</v>
      </c>
      <c r="B77" s="4" t="s">
        <v>249</v>
      </c>
      <c r="C77" s="13" t="s">
        <v>250</v>
      </c>
      <c r="D77" s="3" t="s">
        <v>251</v>
      </c>
      <c r="E77" s="3">
        <v>10</v>
      </c>
      <c r="F77" s="3"/>
      <c r="G77" s="3">
        <v>2.42</v>
      </c>
      <c r="H77" s="37"/>
      <c r="I77" s="78" t="s">
        <v>258</v>
      </c>
      <c r="J77" s="71"/>
    </row>
    <row r="78" spans="1:10" ht="63.75" hidden="1" x14ac:dyDescent="0.25">
      <c r="A78" s="4">
        <f t="shared" si="2"/>
        <v>43</v>
      </c>
      <c r="B78" s="4" t="s">
        <v>252</v>
      </c>
      <c r="C78" s="13" t="s">
        <v>250</v>
      </c>
      <c r="D78" s="3" t="s">
        <v>251</v>
      </c>
      <c r="E78" s="3">
        <v>10</v>
      </c>
      <c r="F78" s="3"/>
      <c r="G78" s="3">
        <v>2.41</v>
      </c>
      <c r="H78" s="37"/>
      <c r="I78" s="78"/>
      <c r="J78" s="71"/>
    </row>
    <row r="79" spans="1:10" ht="38.25" hidden="1" x14ac:dyDescent="0.25">
      <c r="A79" s="4">
        <f t="shared" si="2"/>
        <v>44</v>
      </c>
      <c r="B79" s="4" t="s">
        <v>253</v>
      </c>
      <c r="C79" s="13" t="s">
        <v>250</v>
      </c>
      <c r="D79" s="3" t="s">
        <v>251</v>
      </c>
      <c r="E79" s="3">
        <v>10</v>
      </c>
      <c r="F79" s="3"/>
      <c r="G79" s="3">
        <v>3.18</v>
      </c>
      <c r="H79" s="37"/>
      <c r="I79" s="78"/>
      <c r="J79" s="71"/>
    </row>
    <row r="80" spans="1:10" ht="38.25" hidden="1" x14ac:dyDescent="0.25">
      <c r="A80" s="4">
        <f t="shared" si="2"/>
        <v>45</v>
      </c>
      <c r="B80" s="4" t="s">
        <v>254</v>
      </c>
      <c r="C80" s="13" t="s">
        <v>250</v>
      </c>
      <c r="D80" s="3" t="s">
        <v>251</v>
      </c>
      <c r="E80" s="3">
        <v>10</v>
      </c>
      <c r="F80" s="3"/>
      <c r="G80" s="3">
        <v>3.01</v>
      </c>
      <c r="H80" s="37"/>
      <c r="I80" s="78"/>
      <c r="J80" s="71"/>
    </row>
    <row r="81" spans="1:10" ht="38.25" hidden="1" x14ac:dyDescent="0.25">
      <c r="A81" s="4">
        <f t="shared" si="2"/>
        <v>46</v>
      </c>
      <c r="B81" s="4" t="s">
        <v>255</v>
      </c>
      <c r="C81" s="13" t="s">
        <v>250</v>
      </c>
      <c r="D81" s="3" t="s">
        <v>251</v>
      </c>
      <c r="E81" s="3">
        <v>10</v>
      </c>
      <c r="F81" s="3"/>
      <c r="G81" s="3">
        <v>2.8</v>
      </c>
      <c r="H81" s="37"/>
      <c r="I81" s="78"/>
      <c r="J81" s="71"/>
    </row>
    <row r="82" spans="1:10" ht="38.25" hidden="1" x14ac:dyDescent="0.25">
      <c r="A82" s="4">
        <f t="shared" si="2"/>
        <v>47</v>
      </c>
      <c r="B82" s="4" t="s">
        <v>256</v>
      </c>
      <c r="C82" s="13" t="s">
        <v>250</v>
      </c>
      <c r="D82" s="3" t="s">
        <v>251</v>
      </c>
      <c r="E82" s="3">
        <v>10</v>
      </c>
      <c r="F82" s="3"/>
      <c r="G82" s="3">
        <v>6.76</v>
      </c>
      <c r="H82" s="37"/>
      <c r="I82" s="78"/>
      <c r="J82" s="71"/>
    </row>
    <row r="83" spans="1:10" ht="51" hidden="1" x14ac:dyDescent="0.25">
      <c r="A83" s="4">
        <f t="shared" si="2"/>
        <v>48</v>
      </c>
      <c r="B83" s="4" t="s">
        <v>257</v>
      </c>
      <c r="C83" s="13" t="s">
        <v>250</v>
      </c>
      <c r="D83" s="3" t="s">
        <v>251</v>
      </c>
      <c r="E83" s="3">
        <v>10</v>
      </c>
      <c r="F83" s="3"/>
      <c r="G83" s="3">
        <v>3.18</v>
      </c>
      <c r="H83" s="37"/>
      <c r="I83" s="78"/>
      <c r="J83" s="71"/>
    </row>
    <row r="84" spans="1:10" ht="7.5" customHeight="1" x14ac:dyDescent="0.25">
      <c r="A84" s="1" t="s">
        <v>186</v>
      </c>
    </row>
    <row r="85" spans="1:10" ht="15.75" hidden="1" x14ac:dyDescent="0.25">
      <c r="A85" s="1"/>
    </row>
    <row r="86" spans="1:10" ht="29.25" customHeight="1" x14ac:dyDescent="0.25">
      <c r="A86" s="94" t="s">
        <v>259</v>
      </c>
      <c r="B86" s="94"/>
      <c r="C86" s="94"/>
      <c r="D86" s="94"/>
      <c r="E86" s="94"/>
      <c r="F86" s="94"/>
      <c r="G86" s="94"/>
      <c r="H86" s="94"/>
      <c r="I86" s="94"/>
      <c r="J86" s="94"/>
    </row>
    <row r="87" spans="1:10" ht="27.75" customHeight="1" x14ac:dyDescent="0.25">
      <c r="A87" s="69" t="s">
        <v>190</v>
      </c>
      <c r="B87" s="69"/>
      <c r="C87" s="69"/>
      <c r="D87" s="69"/>
      <c r="E87" s="69"/>
      <c r="F87" s="69"/>
      <c r="G87" s="69"/>
      <c r="H87" s="69"/>
      <c r="I87" s="69"/>
      <c r="J87" s="69"/>
    </row>
    <row r="89" spans="1:10" ht="7.5" customHeight="1" x14ac:dyDescent="0.25">
      <c r="A89" s="17"/>
    </row>
    <row r="90" spans="1:10" ht="20.25" x14ac:dyDescent="0.25">
      <c r="A90" s="17"/>
    </row>
    <row r="91" spans="1:10" ht="20.25" x14ac:dyDescent="0.25">
      <c r="A91" s="17"/>
    </row>
  </sheetData>
  <mergeCells count="33">
    <mergeCell ref="J70:J75"/>
    <mergeCell ref="A76:I76"/>
    <mergeCell ref="A70:I70"/>
    <mergeCell ref="A72:I72"/>
    <mergeCell ref="A86:J86"/>
    <mergeCell ref="A87:J87"/>
    <mergeCell ref="E20:E22"/>
    <mergeCell ref="A42:I42"/>
    <mergeCell ref="A55:I55"/>
    <mergeCell ref="I56:I58"/>
    <mergeCell ref="A23:I23"/>
    <mergeCell ref="A59:I59"/>
    <mergeCell ref="A61:I61"/>
    <mergeCell ref="J76:J83"/>
    <mergeCell ref="I77:I83"/>
    <mergeCell ref="J63:J66"/>
    <mergeCell ref="J67:J69"/>
    <mergeCell ref="A63:I63"/>
    <mergeCell ref="I68:I69"/>
    <mergeCell ref="A74:I74"/>
    <mergeCell ref="G1:J1"/>
    <mergeCell ref="A67:I67"/>
    <mergeCell ref="A19:J19"/>
    <mergeCell ref="A20:A22"/>
    <mergeCell ref="B20:B22"/>
    <mergeCell ref="C20:C22"/>
    <mergeCell ref="D20:D22"/>
    <mergeCell ref="I20:I22"/>
    <mergeCell ref="J20:J22"/>
    <mergeCell ref="J23:J62"/>
    <mergeCell ref="F20:H21"/>
    <mergeCell ref="I24:I41"/>
    <mergeCell ref="I43:I54"/>
  </mergeCells>
  <hyperlinks>
    <hyperlink ref="A16" r:id="rId1" display="mailto:gmmp.market@mail.ru"/>
    <hyperlink ref="A17" r:id="rId2"/>
  </hyperlinks>
  <pageMargins left="1.4173228346456694" right="3.937007874015748E-2" top="0.35433070866141736" bottom="0.39370078740157483" header="0.31496062992125984" footer="0.31496062992125984"/>
  <pageSetup paperSize="9" scale="57" orientation="portrait" r:id="rId3"/>
  <colBreaks count="1" manualBreakCount="1">
    <brk id="11" max="90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zoomScaleNormal="100" workbookViewId="0">
      <selection activeCell="A12" sqref="A12"/>
    </sheetView>
  </sheetViews>
  <sheetFormatPr defaultRowHeight="15" x14ac:dyDescent="0.25"/>
  <cols>
    <col min="1" max="1" width="6.28515625" customWidth="1"/>
    <col min="2" max="2" width="21" customWidth="1"/>
    <col min="5" max="5" width="18.85546875" customWidth="1"/>
    <col min="6" max="6" width="17.85546875" customWidth="1"/>
    <col min="7" max="7" width="15.85546875" customWidth="1"/>
  </cols>
  <sheetData>
    <row r="1" spans="1:7" ht="18.75" x14ac:dyDescent="0.3">
      <c r="D1" s="16"/>
      <c r="F1" s="67"/>
      <c r="G1" s="67"/>
    </row>
    <row r="2" spans="1:7" x14ac:dyDescent="0.25">
      <c r="D2" s="16"/>
    </row>
    <row r="3" spans="1:7" x14ac:dyDescent="0.25">
      <c r="D3" s="16"/>
    </row>
    <row r="4" spans="1:7" x14ac:dyDescent="0.25">
      <c r="D4" s="16"/>
    </row>
    <row r="5" spans="1:7" x14ac:dyDescent="0.25">
      <c r="D5" s="16"/>
    </row>
    <row r="6" spans="1:7" x14ac:dyDescent="0.25">
      <c r="D6" s="16"/>
    </row>
    <row r="7" spans="1:7" x14ac:dyDescent="0.25">
      <c r="D7" s="16"/>
    </row>
    <row r="8" spans="1:7" x14ac:dyDescent="0.25">
      <c r="D8" s="16"/>
    </row>
    <row r="9" spans="1:7" x14ac:dyDescent="0.25">
      <c r="D9" s="16"/>
    </row>
    <row r="10" spans="1:7" x14ac:dyDescent="0.25">
      <c r="D10" s="16"/>
    </row>
    <row r="11" spans="1:7" x14ac:dyDescent="0.25">
      <c r="D11" s="16"/>
    </row>
    <row r="12" spans="1:7" x14ac:dyDescent="0.25">
      <c r="A12" s="2" t="s">
        <v>362</v>
      </c>
      <c r="D12" s="16"/>
    </row>
    <row r="13" spans="1:7" x14ac:dyDescent="0.25">
      <c r="A13" s="2" t="s">
        <v>346</v>
      </c>
      <c r="D13" s="16"/>
    </row>
    <row r="14" spans="1:7" x14ac:dyDescent="0.25">
      <c r="A14" s="2" t="s">
        <v>363</v>
      </c>
      <c r="D14" s="16"/>
    </row>
    <row r="15" spans="1:7" x14ac:dyDescent="0.25">
      <c r="A15" s="2" t="s">
        <v>195</v>
      </c>
      <c r="D15" s="16"/>
    </row>
    <row r="16" spans="1:7" x14ac:dyDescent="0.25">
      <c r="A16" s="8" t="s">
        <v>344</v>
      </c>
      <c r="D16" s="16"/>
    </row>
    <row r="17" spans="1:7" x14ac:dyDescent="0.25">
      <c r="A17" s="8" t="s">
        <v>345</v>
      </c>
      <c r="D17" s="16"/>
    </row>
    <row r="19" spans="1:7" ht="22.5" x14ac:dyDescent="0.25">
      <c r="A19" s="68" t="s">
        <v>298</v>
      </c>
      <c r="B19" s="68"/>
      <c r="C19" s="68"/>
      <c r="D19" s="68"/>
      <c r="E19" s="68"/>
      <c r="F19" s="68"/>
      <c r="G19" s="68"/>
    </row>
    <row r="20" spans="1:7" ht="15" customHeight="1" x14ac:dyDescent="0.25">
      <c r="A20" s="77" t="s">
        <v>196</v>
      </c>
      <c r="B20" s="75" t="s">
        <v>198</v>
      </c>
      <c r="C20" s="95" t="s">
        <v>300</v>
      </c>
      <c r="D20" s="75" t="s">
        <v>301</v>
      </c>
      <c r="E20" s="75" t="s">
        <v>200</v>
      </c>
      <c r="F20" s="95" t="s">
        <v>352</v>
      </c>
      <c r="G20" s="75" t="s">
        <v>299</v>
      </c>
    </row>
    <row r="21" spans="1:7" x14ac:dyDescent="0.25">
      <c r="A21" s="77"/>
      <c r="B21" s="75"/>
      <c r="C21" s="103"/>
      <c r="D21" s="75"/>
      <c r="E21" s="75"/>
      <c r="F21" s="103"/>
      <c r="G21" s="75"/>
    </row>
    <row r="22" spans="1:7" x14ac:dyDescent="0.25">
      <c r="A22" s="77"/>
      <c r="B22" s="75"/>
      <c r="C22" s="99"/>
      <c r="D22" s="75"/>
      <c r="E22" s="75"/>
      <c r="F22" s="99"/>
      <c r="G22" s="75"/>
    </row>
    <row r="23" spans="1:7" ht="30" customHeight="1" x14ac:dyDescent="0.25">
      <c r="A23" s="70" t="s">
        <v>303</v>
      </c>
      <c r="B23" s="98"/>
      <c r="C23" s="98"/>
      <c r="D23" s="70"/>
      <c r="E23" s="70"/>
      <c r="F23" s="70"/>
      <c r="G23" s="70"/>
    </row>
    <row r="24" spans="1:7" x14ac:dyDescent="0.25">
      <c r="A24" s="9">
        <v>1</v>
      </c>
      <c r="B24" s="42" t="s">
        <v>305</v>
      </c>
      <c r="C24" s="10">
        <v>40</v>
      </c>
      <c r="D24" s="10">
        <v>0.5</v>
      </c>
      <c r="E24" s="41" t="s">
        <v>304</v>
      </c>
      <c r="F24" s="43">
        <v>32</v>
      </c>
      <c r="G24" s="91" t="s">
        <v>302</v>
      </c>
    </row>
    <row r="25" spans="1:7" x14ac:dyDescent="0.25">
      <c r="A25" s="9">
        <f>A24+1</f>
        <v>2</v>
      </c>
      <c r="B25" s="42" t="s">
        <v>306</v>
      </c>
      <c r="C25" s="10">
        <v>40</v>
      </c>
      <c r="D25" s="10">
        <v>0.5</v>
      </c>
      <c r="E25" s="41" t="s">
        <v>304</v>
      </c>
      <c r="F25" s="43">
        <v>16.5</v>
      </c>
      <c r="G25" s="92"/>
    </row>
    <row r="26" spans="1:7" x14ac:dyDescent="0.25">
      <c r="A26" s="9">
        <f t="shared" ref="A26:A43" si="0">A25+1</f>
        <v>3</v>
      </c>
      <c r="B26" s="42" t="s">
        <v>307</v>
      </c>
      <c r="C26" s="10">
        <v>40</v>
      </c>
      <c r="D26" s="10">
        <v>0.5</v>
      </c>
      <c r="E26" s="41" t="s">
        <v>304</v>
      </c>
      <c r="F26" s="43">
        <v>16.5</v>
      </c>
      <c r="G26" s="92"/>
    </row>
    <row r="27" spans="1:7" ht="25.5" x14ac:dyDescent="0.25">
      <c r="A27" s="9">
        <f t="shared" si="0"/>
        <v>4</v>
      </c>
      <c r="B27" s="42" t="s">
        <v>308</v>
      </c>
      <c r="C27" s="10">
        <v>40</v>
      </c>
      <c r="D27" s="10">
        <v>0.5</v>
      </c>
      <c r="E27" s="41" t="s">
        <v>304</v>
      </c>
      <c r="F27" s="43">
        <v>32</v>
      </c>
      <c r="G27" s="92"/>
    </row>
    <row r="28" spans="1:7" ht="38.25" customHeight="1" x14ac:dyDescent="0.25">
      <c r="A28" s="70" t="s">
        <v>309</v>
      </c>
      <c r="B28" s="98"/>
      <c r="C28" s="98"/>
      <c r="D28" s="70"/>
      <c r="E28" s="70"/>
      <c r="F28" s="70"/>
      <c r="G28" s="70"/>
    </row>
    <row r="29" spans="1:7" x14ac:dyDescent="0.25">
      <c r="A29" s="9">
        <v>5</v>
      </c>
      <c r="B29" s="42" t="s">
        <v>307</v>
      </c>
      <c r="C29" s="10">
        <v>40</v>
      </c>
      <c r="D29" s="10">
        <v>0.5</v>
      </c>
      <c r="E29" s="41" t="s">
        <v>304</v>
      </c>
      <c r="F29" s="43">
        <v>34</v>
      </c>
      <c r="G29" s="91" t="s">
        <v>302</v>
      </c>
    </row>
    <row r="30" spans="1:7" x14ac:dyDescent="0.25">
      <c r="A30" s="9">
        <f t="shared" si="0"/>
        <v>6</v>
      </c>
      <c r="B30" s="42" t="s">
        <v>306</v>
      </c>
      <c r="C30" s="10">
        <v>40</v>
      </c>
      <c r="D30" s="10">
        <v>0.5</v>
      </c>
      <c r="E30" s="41" t="s">
        <v>304</v>
      </c>
      <c r="F30" s="43">
        <v>34</v>
      </c>
      <c r="G30" s="92"/>
    </row>
    <row r="31" spans="1:7" x14ac:dyDescent="0.25">
      <c r="A31" s="9">
        <f t="shared" si="0"/>
        <v>7</v>
      </c>
      <c r="B31" s="42" t="s">
        <v>310</v>
      </c>
      <c r="C31" s="10">
        <v>40</v>
      </c>
      <c r="D31" s="10">
        <v>0.5</v>
      </c>
      <c r="E31" s="41" t="s">
        <v>304</v>
      </c>
      <c r="F31" s="43">
        <v>34</v>
      </c>
      <c r="G31" s="92"/>
    </row>
    <row r="32" spans="1:7" x14ac:dyDescent="0.25">
      <c r="A32" s="9">
        <f t="shared" si="0"/>
        <v>8</v>
      </c>
      <c r="B32" s="42" t="s">
        <v>305</v>
      </c>
      <c r="C32" s="10">
        <v>40</v>
      </c>
      <c r="D32" s="10">
        <v>0.5</v>
      </c>
      <c r="E32" s="41" t="s">
        <v>304</v>
      </c>
      <c r="F32" s="43">
        <v>34</v>
      </c>
      <c r="G32" s="92"/>
    </row>
    <row r="33" spans="1:7" ht="25.5" x14ac:dyDescent="0.25">
      <c r="A33" s="9">
        <f t="shared" si="0"/>
        <v>9</v>
      </c>
      <c r="B33" s="42" t="s">
        <v>308</v>
      </c>
      <c r="C33" s="10">
        <v>40</v>
      </c>
      <c r="D33" s="10">
        <v>0.5</v>
      </c>
      <c r="E33" s="41" t="s">
        <v>304</v>
      </c>
      <c r="F33" s="43">
        <v>34</v>
      </c>
      <c r="G33" s="92"/>
    </row>
    <row r="34" spans="1:7" x14ac:dyDescent="0.25">
      <c r="A34" s="9">
        <f t="shared" si="0"/>
        <v>10</v>
      </c>
      <c r="B34" s="42" t="s">
        <v>311</v>
      </c>
      <c r="C34" s="10">
        <v>40</v>
      </c>
      <c r="D34" s="10">
        <v>0.5</v>
      </c>
      <c r="E34" s="41" t="s">
        <v>304</v>
      </c>
      <c r="F34" s="43">
        <v>34</v>
      </c>
      <c r="G34" s="92"/>
    </row>
    <row r="35" spans="1:7" x14ac:dyDescent="0.25">
      <c r="A35" s="9">
        <f t="shared" si="0"/>
        <v>11</v>
      </c>
      <c r="B35" s="42" t="s">
        <v>312</v>
      </c>
      <c r="C35" s="10">
        <v>40</v>
      </c>
      <c r="D35" s="10">
        <v>0.5</v>
      </c>
      <c r="E35" s="41" t="s">
        <v>304</v>
      </c>
      <c r="F35" s="43">
        <v>34</v>
      </c>
      <c r="G35" s="92"/>
    </row>
    <row r="36" spans="1:7" ht="27" customHeight="1" x14ac:dyDescent="0.25">
      <c r="A36" s="70" t="s">
        <v>314</v>
      </c>
      <c r="B36" s="98"/>
      <c r="C36" s="98"/>
      <c r="D36" s="70"/>
      <c r="E36" s="70"/>
      <c r="F36" s="70"/>
      <c r="G36" s="70"/>
    </row>
    <row r="37" spans="1:7" ht="27" customHeight="1" x14ac:dyDescent="0.25">
      <c r="A37" s="9">
        <v>12</v>
      </c>
      <c r="B37" s="42" t="s">
        <v>308</v>
      </c>
      <c r="C37" s="10">
        <v>40</v>
      </c>
      <c r="D37" s="46">
        <v>1</v>
      </c>
      <c r="E37" s="41" t="s">
        <v>304</v>
      </c>
      <c r="F37" s="43">
        <v>74.5</v>
      </c>
      <c r="G37" s="91" t="s">
        <v>302</v>
      </c>
    </row>
    <row r="38" spans="1:7" ht="27" customHeight="1" x14ac:dyDescent="0.25">
      <c r="A38" s="9">
        <f t="shared" si="0"/>
        <v>13</v>
      </c>
      <c r="B38" s="42" t="s">
        <v>305</v>
      </c>
      <c r="C38" s="10">
        <v>40</v>
      </c>
      <c r="D38" s="46">
        <v>1</v>
      </c>
      <c r="E38" s="41" t="s">
        <v>304</v>
      </c>
      <c r="F38" s="43">
        <v>74.5</v>
      </c>
      <c r="G38" s="92"/>
    </row>
    <row r="39" spans="1:7" ht="27" customHeight="1" x14ac:dyDescent="0.25">
      <c r="A39" s="9">
        <f t="shared" si="0"/>
        <v>14</v>
      </c>
      <c r="B39" s="42" t="s">
        <v>313</v>
      </c>
      <c r="C39" s="10">
        <v>40</v>
      </c>
      <c r="D39" s="45">
        <v>1.75</v>
      </c>
      <c r="E39" s="41" t="s">
        <v>304</v>
      </c>
      <c r="F39" s="43">
        <v>120</v>
      </c>
      <c r="G39" s="92"/>
    </row>
    <row r="40" spans="1:7" ht="27" customHeight="1" x14ac:dyDescent="0.25">
      <c r="A40" s="9">
        <f t="shared" si="0"/>
        <v>15</v>
      </c>
      <c r="B40" s="42" t="s">
        <v>354</v>
      </c>
      <c r="C40" s="10">
        <v>40</v>
      </c>
      <c r="D40" s="45">
        <v>0.5</v>
      </c>
      <c r="E40" s="41" t="s">
        <v>304</v>
      </c>
      <c r="F40" s="43">
        <v>45</v>
      </c>
      <c r="G40" s="92"/>
    </row>
    <row r="41" spans="1:7" ht="27" customHeight="1" x14ac:dyDescent="0.25">
      <c r="A41" s="9">
        <f t="shared" si="0"/>
        <v>16</v>
      </c>
      <c r="B41" s="42" t="s">
        <v>355</v>
      </c>
      <c r="C41" s="10">
        <v>40</v>
      </c>
      <c r="D41" s="45">
        <v>0.5</v>
      </c>
      <c r="E41" s="41" t="s">
        <v>304</v>
      </c>
      <c r="F41" s="43">
        <v>45</v>
      </c>
      <c r="G41" s="92"/>
    </row>
    <row r="42" spans="1:7" ht="27" customHeight="1" x14ac:dyDescent="0.25">
      <c r="A42" s="9">
        <f t="shared" si="0"/>
        <v>17</v>
      </c>
      <c r="B42" s="42" t="s">
        <v>305</v>
      </c>
      <c r="C42" s="10">
        <v>40</v>
      </c>
      <c r="D42" s="46">
        <v>0.5</v>
      </c>
      <c r="E42" s="41" t="s">
        <v>304</v>
      </c>
      <c r="F42" s="43">
        <v>63.3</v>
      </c>
      <c r="G42" s="92"/>
    </row>
    <row r="43" spans="1:7" ht="27" customHeight="1" x14ac:dyDescent="0.25">
      <c r="A43" s="9">
        <f t="shared" si="0"/>
        <v>18</v>
      </c>
      <c r="B43" s="42" t="s">
        <v>305</v>
      </c>
      <c r="C43" s="10">
        <v>40</v>
      </c>
      <c r="D43" s="46">
        <v>0.5</v>
      </c>
      <c r="E43" s="41" t="s">
        <v>304</v>
      </c>
      <c r="F43" s="43">
        <v>63.3</v>
      </c>
      <c r="G43" s="92"/>
    </row>
    <row r="44" spans="1:7" ht="37.5" customHeight="1" x14ac:dyDescent="0.25">
      <c r="A44" s="70" t="s">
        <v>315</v>
      </c>
      <c r="B44" s="98"/>
      <c r="C44" s="98"/>
      <c r="D44" s="98"/>
      <c r="E44" s="98"/>
      <c r="F44" s="98"/>
      <c r="G44" s="70"/>
    </row>
    <row r="45" spans="1:7" x14ac:dyDescent="0.25">
      <c r="A45" s="47">
        <v>19</v>
      </c>
      <c r="B45" s="49" t="s">
        <v>317</v>
      </c>
      <c r="C45" s="44">
        <v>18</v>
      </c>
      <c r="D45" s="41" t="s">
        <v>316</v>
      </c>
      <c r="E45" s="41" t="s">
        <v>304</v>
      </c>
      <c r="F45" s="41" t="s">
        <v>353</v>
      </c>
      <c r="G45" s="78" t="s">
        <v>324</v>
      </c>
    </row>
    <row r="46" spans="1:7" x14ac:dyDescent="0.25">
      <c r="A46" s="47">
        <v>20</v>
      </c>
      <c r="B46" s="49" t="s">
        <v>318</v>
      </c>
      <c r="C46" s="44">
        <v>18</v>
      </c>
      <c r="D46" s="41" t="s">
        <v>316</v>
      </c>
      <c r="E46" s="41" t="s">
        <v>304</v>
      </c>
      <c r="F46" s="57" t="s">
        <v>353</v>
      </c>
      <c r="G46" s="78"/>
    </row>
    <row r="47" spans="1:7" x14ac:dyDescent="0.25">
      <c r="A47" s="47">
        <v>21</v>
      </c>
      <c r="B47" s="49" t="s">
        <v>319</v>
      </c>
      <c r="C47" s="44">
        <v>18</v>
      </c>
      <c r="D47" s="44" t="s">
        <v>316</v>
      </c>
      <c r="E47" s="41" t="s">
        <v>304</v>
      </c>
      <c r="F47" s="57" t="s">
        <v>353</v>
      </c>
      <c r="G47" s="78"/>
    </row>
    <row r="48" spans="1:7" x14ac:dyDescent="0.25">
      <c r="A48" s="47">
        <v>22</v>
      </c>
      <c r="B48" s="49" t="s">
        <v>320</v>
      </c>
      <c r="C48" s="44">
        <v>18</v>
      </c>
      <c r="D48" s="44" t="s">
        <v>316</v>
      </c>
      <c r="E48" s="41" t="s">
        <v>304</v>
      </c>
      <c r="F48" s="57" t="s">
        <v>353</v>
      </c>
      <c r="G48" s="78"/>
    </row>
    <row r="49" spans="1:7" x14ac:dyDescent="0.25">
      <c r="A49" s="47">
        <v>23</v>
      </c>
      <c r="B49" s="49" t="s">
        <v>321</v>
      </c>
      <c r="C49" s="44">
        <v>18</v>
      </c>
      <c r="D49" s="44" t="s">
        <v>316</v>
      </c>
      <c r="E49" s="41" t="s">
        <v>304</v>
      </c>
      <c r="F49" s="57" t="s">
        <v>353</v>
      </c>
      <c r="G49" s="78"/>
    </row>
    <row r="50" spans="1:7" x14ac:dyDescent="0.25">
      <c r="A50" s="47">
        <v>24</v>
      </c>
      <c r="B50" s="49" t="s">
        <v>322</v>
      </c>
      <c r="C50" s="44">
        <v>18</v>
      </c>
      <c r="D50" s="44" t="s">
        <v>316</v>
      </c>
      <c r="E50" s="41" t="s">
        <v>304</v>
      </c>
      <c r="F50" s="57" t="s">
        <v>353</v>
      </c>
      <c r="G50" s="78"/>
    </row>
    <row r="51" spans="1:7" x14ac:dyDescent="0.25">
      <c r="A51" s="47">
        <v>25</v>
      </c>
      <c r="B51" s="49" t="s">
        <v>323</v>
      </c>
      <c r="C51" s="44">
        <v>18</v>
      </c>
      <c r="D51" s="44" t="s">
        <v>316</v>
      </c>
      <c r="E51" s="41" t="s">
        <v>304</v>
      </c>
      <c r="F51" s="57" t="s">
        <v>353</v>
      </c>
      <c r="G51" s="78"/>
    </row>
    <row r="53" spans="1:7" x14ac:dyDescent="0.25">
      <c r="C53" s="16"/>
      <c r="E53" s="15"/>
      <c r="F53" s="15"/>
    </row>
    <row r="54" spans="1:7" ht="35.25" x14ac:dyDescent="0.25">
      <c r="B54" s="48" t="s">
        <v>325</v>
      </c>
      <c r="C54" s="16"/>
      <c r="E54" s="15"/>
      <c r="F54" s="15"/>
    </row>
    <row r="55" spans="1:7" x14ac:dyDescent="0.25">
      <c r="C55" s="16"/>
      <c r="E55" s="15"/>
      <c r="F55" s="15"/>
    </row>
  </sheetData>
  <mergeCells count="17">
    <mergeCell ref="G45:G51"/>
    <mergeCell ref="A23:G23"/>
    <mergeCell ref="G24:G27"/>
    <mergeCell ref="A28:G28"/>
    <mergeCell ref="G29:G35"/>
    <mergeCell ref="A36:G36"/>
    <mergeCell ref="G37:G43"/>
    <mergeCell ref="A44:G44"/>
    <mergeCell ref="F1:G1"/>
    <mergeCell ref="A19:G19"/>
    <mergeCell ref="A20:A22"/>
    <mergeCell ref="B20:B22"/>
    <mergeCell ref="D20:D22"/>
    <mergeCell ref="E20:E22"/>
    <mergeCell ref="G20:G22"/>
    <mergeCell ref="C20:C22"/>
    <mergeCell ref="F20:F22"/>
  </mergeCells>
  <hyperlinks>
    <hyperlink ref="A16" r:id="rId1" display="mailto:gmmp.market@mail.ru"/>
    <hyperlink ref="A17" r:id="rId2"/>
  </hyperlinks>
  <pageMargins left="1.4960629921259843" right="0.70866141732283461" top="0.74803149606299213" bottom="0.74803149606299213" header="0.31496062992125984" footer="0.31496062992125984"/>
  <pageSetup paperSize="9" scale="71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Normal="100" workbookViewId="0">
      <selection activeCell="A12" sqref="A12"/>
    </sheetView>
  </sheetViews>
  <sheetFormatPr defaultRowHeight="15" x14ac:dyDescent="0.25"/>
  <cols>
    <col min="1" max="1" width="6.28515625" customWidth="1"/>
    <col min="2" max="2" width="21" customWidth="1"/>
    <col min="4" max="4" width="17" customWidth="1"/>
    <col min="5" max="5" width="25.140625" customWidth="1"/>
    <col min="6" max="6" width="17.85546875" customWidth="1"/>
    <col min="7" max="7" width="15" hidden="1" customWidth="1"/>
  </cols>
  <sheetData>
    <row r="1" spans="1:6" ht="18.75" x14ac:dyDescent="0.3">
      <c r="D1" s="16"/>
      <c r="F1" s="50"/>
    </row>
    <row r="2" spans="1:6" x14ac:dyDescent="0.25">
      <c r="D2" s="16"/>
    </row>
    <row r="3" spans="1:6" x14ac:dyDescent="0.25">
      <c r="D3" s="16"/>
    </row>
    <row r="4" spans="1:6" x14ac:dyDescent="0.25">
      <c r="D4" s="16"/>
    </row>
    <row r="5" spans="1:6" x14ac:dyDescent="0.25">
      <c r="D5" s="16"/>
    </row>
    <row r="6" spans="1:6" x14ac:dyDescent="0.25">
      <c r="D6" s="16"/>
    </row>
    <row r="7" spans="1:6" x14ac:dyDescent="0.25">
      <c r="D7" s="16"/>
    </row>
    <row r="8" spans="1:6" x14ac:dyDescent="0.25">
      <c r="D8" s="16"/>
    </row>
    <row r="9" spans="1:6" x14ac:dyDescent="0.25">
      <c r="D9" s="16"/>
    </row>
    <row r="10" spans="1:6" x14ac:dyDescent="0.25">
      <c r="D10" s="16"/>
    </row>
    <row r="11" spans="1:6" x14ac:dyDescent="0.25">
      <c r="D11" s="16"/>
    </row>
    <row r="12" spans="1:6" x14ac:dyDescent="0.25">
      <c r="A12" s="2" t="s">
        <v>362</v>
      </c>
      <c r="D12" s="16"/>
    </row>
    <row r="13" spans="1:6" x14ac:dyDescent="0.25">
      <c r="A13" s="2" t="s">
        <v>346</v>
      </c>
      <c r="D13" s="16"/>
    </row>
    <row r="14" spans="1:6" x14ac:dyDescent="0.25">
      <c r="A14" s="2" t="s">
        <v>361</v>
      </c>
      <c r="D14" s="16"/>
    </row>
    <row r="15" spans="1:6" x14ac:dyDescent="0.25">
      <c r="A15" s="2" t="s">
        <v>195</v>
      </c>
      <c r="D15" s="16"/>
    </row>
    <row r="16" spans="1:6" x14ac:dyDescent="0.25">
      <c r="A16" s="8" t="s">
        <v>344</v>
      </c>
      <c r="D16" s="16"/>
    </row>
    <row r="17" spans="1:7" x14ac:dyDescent="0.25">
      <c r="A17" s="8" t="s">
        <v>345</v>
      </c>
      <c r="D17" s="16"/>
    </row>
    <row r="19" spans="1:7" ht="43.5" customHeight="1" x14ac:dyDescent="0.25">
      <c r="A19" s="107" t="s">
        <v>340</v>
      </c>
      <c r="B19" s="108"/>
      <c r="C19" s="108"/>
      <c r="D19" s="108"/>
      <c r="E19" s="108"/>
      <c r="F19" s="108"/>
      <c r="G19" s="109"/>
    </row>
    <row r="20" spans="1:7" ht="15" customHeight="1" x14ac:dyDescent="0.25">
      <c r="A20" s="112" t="s">
        <v>196</v>
      </c>
      <c r="B20" s="112" t="s">
        <v>198</v>
      </c>
      <c r="C20" s="113" t="s">
        <v>326</v>
      </c>
      <c r="D20" s="114"/>
      <c r="E20" s="112" t="s">
        <v>200</v>
      </c>
      <c r="F20" s="104" t="s">
        <v>339</v>
      </c>
      <c r="G20" s="104" t="s">
        <v>342</v>
      </c>
    </row>
    <row r="21" spans="1:7" x14ac:dyDescent="0.25">
      <c r="A21" s="112"/>
      <c r="B21" s="112"/>
      <c r="C21" s="115"/>
      <c r="D21" s="116"/>
      <c r="E21" s="112"/>
      <c r="F21" s="105"/>
      <c r="G21" s="105"/>
    </row>
    <row r="22" spans="1:7" ht="45" customHeight="1" x14ac:dyDescent="0.25">
      <c r="A22" s="112"/>
      <c r="B22" s="112"/>
      <c r="C22" s="117"/>
      <c r="D22" s="118"/>
      <c r="E22" s="112"/>
      <c r="F22" s="106"/>
      <c r="G22" s="106"/>
    </row>
    <row r="23" spans="1:7" ht="78" hidden="1" customHeight="1" x14ac:dyDescent="0.25">
      <c r="A23" s="9">
        <v>1</v>
      </c>
      <c r="B23" s="54" t="s">
        <v>341</v>
      </c>
      <c r="C23" s="110" t="s">
        <v>327</v>
      </c>
      <c r="D23" s="111"/>
      <c r="E23" s="51" t="s">
        <v>332</v>
      </c>
      <c r="F23" s="52">
        <v>21</v>
      </c>
      <c r="G23" s="55">
        <f>F23/57.3</f>
        <v>0.36649214659685864</v>
      </c>
    </row>
    <row r="24" spans="1:7" ht="62.25" customHeight="1" x14ac:dyDescent="0.25">
      <c r="A24" s="9">
        <v>1</v>
      </c>
      <c r="B24" s="53" t="s">
        <v>328</v>
      </c>
      <c r="C24" s="110" t="s">
        <v>330</v>
      </c>
      <c r="D24" s="111"/>
      <c r="E24" s="51" t="s">
        <v>329</v>
      </c>
      <c r="F24" s="52">
        <v>55</v>
      </c>
      <c r="G24" s="55">
        <f t="shared" ref="G24:G28" si="0">F24/57.3</f>
        <v>0.95986038394415363</v>
      </c>
    </row>
    <row r="25" spans="1:7" ht="133.5" hidden="1" customHeight="1" x14ac:dyDescent="0.25">
      <c r="A25" s="9"/>
      <c r="B25" s="53" t="s">
        <v>331</v>
      </c>
      <c r="C25" s="110" t="s">
        <v>334</v>
      </c>
      <c r="D25" s="111"/>
      <c r="E25" s="51" t="s">
        <v>333</v>
      </c>
      <c r="F25" s="52">
        <v>65</v>
      </c>
      <c r="G25" s="55">
        <f t="shared" si="0"/>
        <v>1.1343804537521816</v>
      </c>
    </row>
    <row r="26" spans="1:7" ht="135" customHeight="1" x14ac:dyDescent="0.25">
      <c r="A26" s="9">
        <v>2</v>
      </c>
      <c r="B26" s="53" t="s">
        <v>335</v>
      </c>
      <c r="C26" s="110" t="s">
        <v>334</v>
      </c>
      <c r="D26" s="111"/>
      <c r="E26" s="51" t="s">
        <v>333</v>
      </c>
      <c r="F26" s="52">
        <v>40</v>
      </c>
      <c r="G26" s="55">
        <f t="shared" si="0"/>
        <v>0.69808027923211169</v>
      </c>
    </row>
    <row r="27" spans="1:7" ht="96.75" hidden="1" customHeight="1" x14ac:dyDescent="0.25">
      <c r="A27" s="9"/>
      <c r="B27" s="53" t="s">
        <v>336</v>
      </c>
      <c r="C27" s="110" t="s">
        <v>337</v>
      </c>
      <c r="D27" s="111"/>
      <c r="E27" s="51" t="s">
        <v>333</v>
      </c>
      <c r="F27" s="52">
        <v>65</v>
      </c>
      <c r="G27" s="55">
        <f t="shared" si="0"/>
        <v>1.1343804537521816</v>
      </c>
    </row>
    <row r="28" spans="1:7" ht="63.75" hidden="1" x14ac:dyDescent="0.25">
      <c r="A28" s="9">
        <f t="shared" ref="A28" si="1">A27+1</f>
        <v>1</v>
      </c>
      <c r="B28" s="53" t="s">
        <v>338</v>
      </c>
      <c r="C28" s="110" t="s">
        <v>337</v>
      </c>
      <c r="D28" s="111"/>
      <c r="E28" s="51" t="s">
        <v>333</v>
      </c>
      <c r="F28" s="52">
        <v>41</v>
      </c>
      <c r="G28" s="55">
        <f t="shared" si="0"/>
        <v>0.71553228621291454</v>
      </c>
    </row>
    <row r="30" spans="1:7" x14ac:dyDescent="0.25">
      <c r="C30" s="16"/>
      <c r="E30" s="15"/>
      <c r="F30" s="15"/>
    </row>
    <row r="31" spans="1:7" ht="35.25" x14ac:dyDescent="0.25">
      <c r="B31" s="48" t="s">
        <v>325</v>
      </c>
      <c r="C31" s="16"/>
      <c r="E31" s="15"/>
      <c r="F31" s="15"/>
    </row>
    <row r="32" spans="1:7" x14ac:dyDescent="0.25">
      <c r="C32" s="16"/>
      <c r="E32" s="15"/>
      <c r="F32" s="15"/>
    </row>
  </sheetData>
  <mergeCells count="13">
    <mergeCell ref="G20:G22"/>
    <mergeCell ref="A19:G19"/>
    <mergeCell ref="C27:D27"/>
    <mergeCell ref="C28:D28"/>
    <mergeCell ref="A20:A22"/>
    <mergeCell ref="B20:B22"/>
    <mergeCell ref="E20:E22"/>
    <mergeCell ref="F20:F22"/>
    <mergeCell ref="C20:D22"/>
    <mergeCell ref="C23:D23"/>
    <mergeCell ref="C24:D24"/>
    <mergeCell ref="C25:D25"/>
    <mergeCell ref="C26:D26"/>
  </mergeCells>
  <hyperlinks>
    <hyperlink ref="A16" r:id="rId1" display="mailto:gmmp.market@mail.ru"/>
    <hyperlink ref="A17" r:id="rId2"/>
  </hyperlinks>
  <pageMargins left="1.4960629921259843" right="0.70866141732283461" top="0.74803149606299213" bottom="0.74803149606299213" header="0.31496062992125984" footer="0.31496062992125984"/>
  <pageSetup paperSize="9" scale="8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мясная продукция</vt:lpstr>
      <vt:lpstr>молочная продукция</vt:lpstr>
      <vt:lpstr>Алкогольная продукция</vt:lpstr>
      <vt:lpstr>Крахмал</vt:lpstr>
      <vt:lpstr>'Алкогольная продукция'!Область_печати</vt:lpstr>
      <vt:lpstr>Крахмал!Область_печати</vt:lpstr>
      <vt:lpstr>'молочная продукция'!Область_печати</vt:lpstr>
    </vt:vector>
  </TitlesOfParts>
  <Company>SanBuild &amp; 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YURIST_ZAKUPKI</dc:creator>
  <cp:lastModifiedBy>-</cp:lastModifiedBy>
  <cp:lastPrinted>2020-01-31T08:53:51Z</cp:lastPrinted>
  <dcterms:created xsi:type="dcterms:W3CDTF">2013-12-11T12:39:34Z</dcterms:created>
  <dcterms:modified xsi:type="dcterms:W3CDTF">2020-05-15T07:02:42Z</dcterms:modified>
</cp:coreProperties>
</file>