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AA27" i="1" l="1"/>
  <c r="AA23" i="1" l="1"/>
  <c r="P23" i="1"/>
  <c r="AA36" i="1"/>
  <c r="P36" i="1"/>
  <c r="AA26" i="1"/>
  <c r="P26" i="1"/>
  <c r="AA25" i="1"/>
  <c r="P25" i="1"/>
  <c r="AA24" i="1"/>
  <c r="P24" i="1"/>
  <c r="P29" i="1" l="1"/>
  <c r="P37" i="1" l="1"/>
  <c r="AA29" i="1" l="1"/>
  <c r="AA31" i="1"/>
  <c r="AA32" i="1"/>
  <c r="AA33" i="1"/>
  <c r="AA37" i="1"/>
  <c r="AA34" i="1" l="1"/>
  <c r="P31" i="1"/>
  <c r="P32" i="1"/>
  <c r="P33" i="1"/>
</calcChain>
</file>

<file path=xl/sharedStrings.xml><?xml version="1.0" encoding="utf-8"?>
<sst xmlns="http://schemas.openxmlformats.org/spreadsheetml/2006/main" count="82" uniqueCount="67">
  <si>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</si>
  <si>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</si>
  <si>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</si>
  <si>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</si>
  <si>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</si>
  <si>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</si>
  <si>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</si>
  <si>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</si>
  <si>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</si>
  <si>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</si>
  <si>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</si>
  <si>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</si>
  <si>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</si>
  <si>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</si>
  <si>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</si>
  <si>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</si>
  <si>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</si>
  <si>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</si>
  <si>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</si>
  <si>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</si>
  <si>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</si>
  <si>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</si>
  <si>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</si>
  <si>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</si>
  <si>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</si>
  <si>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</si>
  <si>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</si>
  <si>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</si>
  <si>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</si>
  <si>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</si>
  <si>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</si>
  <si>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</si>
  <si>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</si>
  <si>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</si>
  <si>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</si>
  <si>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</si>
  <si>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</si>
  <si>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</si>
  <si>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</si>
  <si>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</si>
  <si>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</si>
  <si>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</si>
  <si>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</si>
  <si>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 xml:space="preserve">   г.Белоярский, ул. Центральная, д.  9</t>
  </si>
  <si>
    <t>телефон 8-34670-2-38-04, факс 4-14-57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</si>
  <si>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</si>
  <si>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</si>
  <si>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</si>
  <si>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</si>
  <si>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</si>
  <si>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Лот № 2</t>
  </si>
  <si>
    <t>Лот № 3</t>
  </si>
  <si>
    <t>Лот № 4</t>
  </si>
  <si>
    <t>7 микрорайон, д. 3</t>
  </si>
  <si>
    <t>микрорайон Мирный, д, 2</t>
  </si>
  <si>
    <t>городок СУ-966, д. 23</t>
  </si>
  <si>
    <t>городок СУ-966, д. 25</t>
  </si>
  <si>
    <t>Итого плата за содержание и ремонт жилого помещения на руб/1 м2 в месяц (руб)</t>
  </si>
  <si>
    <t>городок СУ-966, д. 9</t>
  </si>
  <si>
    <t>мкр Мирный, д. 14</t>
  </si>
  <si>
    <t>микрорайон Мирный, д, 4/1-4/4</t>
  </si>
  <si>
    <t>___________________И.В.Иванов</t>
  </si>
  <si>
    <t xml:space="preserve">ИТОГО </t>
  </si>
  <si>
    <t>мкр Мирный, д. 7</t>
  </si>
  <si>
    <t>мкр Мирный, д. 8</t>
  </si>
  <si>
    <t>мкр Мирный, д. 17</t>
  </si>
  <si>
    <t>"___"_________________2021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</si>
</sst>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86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"/>
  <sheetViews>
    <sheetView tabSelected="1" zoomScale="130" zoomScaleNormal="130" workbookViewId="0">
      <pane xSplit="3" ySplit="20" topLeftCell="D21" activePane="bottomRight" state="frozenSplit"/>
      <selection sqref="A1:M1048576"/>
      <selection pane="topRight" activeCell="AL1" sqref="AL1"/>
      <selection pane="bottomLeft" activeCell="A2" sqref="A2"/>
      <selection pane="bottomRight" activeCell="AG10" sqref="AG10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9.5703125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23</v>
      </c>
      <c r="P1" s="10"/>
      <c r="Q1" s="10" t="s">
        <v>23</v>
      </c>
      <c r="R1" s="10"/>
      <c r="S1" s="10"/>
      <c r="T1" s="10"/>
      <c r="U1" s="11"/>
      <c r="V1" s="10"/>
      <c r="W1" s="10"/>
      <c r="X1" s="10"/>
      <c r="Y1" s="10"/>
      <c r="Z1" s="10"/>
      <c r="AA1" s="29" t="s">
        <v>34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22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22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28</v>
      </c>
      <c r="G3" s="5"/>
      <c r="H3" s="5"/>
      <c r="I3" s="5"/>
      <c r="J3" s="5"/>
      <c r="K3" s="5"/>
      <c r="L3" s="5"/>
      <c r="M3" s="5"/>
      <c r="N3" s="5" t="s">
        <v>24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24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25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25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70" t="s">
        <v>36</v>
      </c>
      <c r="D5" s="71"/>
      <c r="E5" s="71"/>
      <c r="F5" s="7"/>
      <c r="G5" s="7"/>
      <c r="H5" s="7"/>
      <c r="I5" s="7"/>
      <c r="J5" s="7"/>
      <c r="K5" s="7"/>
      <c r="L5" s="7"/>
      <c r="M5" s="7"/>
      <c r="N5" s="7" t="s">
        <v>26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26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4.2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AA6" s="37" t="s">
        <v>39</v>
      </c>
      <c r="AB6" s="1"/>
      <c r="AC6" s="1"/>
      <c r="AD6" s="1"/>
      <c r="AE6" s="1"/>
      <c r="AF6" s="3"/>
      <c r="AG6" s="1"/>
      <c r="AH6" s="1"/>
      <c r="AI6" s="1"/>
      <c r="AJ6" s="1"/>
      <c r="AK6" s="1"/>
      <c r="AL6" s="1"/>
    </row>
    <row r="7" spans="1:38" ht="9.7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1" t="s">
        <v>41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12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42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1.25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47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3.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61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/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2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 t="s">
        <v>46</v>
      </c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AA13" s="3" t="s">
        <v>48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3.5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43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2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28"/>
      <c r="AA15" s="28" t="s">
        <v>44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3"/>
      <c r="AA16" s="3" t="s">
        <v>66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9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R17" s="1" t="s">
        <v>40</v>
      </c>
      <c r="AA17" s="3" t="s">
        <v>45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s="15" customFormat="1" ht="15" x14ac:dyDescent="0.25">
      <c r="A18" s="13"/>
      <c r="B18" s="13"/>
      <c r="C18" s="16" t="s">
        <v>37</v>
      </c>
      <c r="D18" s="17"/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3"/>
      <c r="AH18" s="13"/>
      <c r="AI18" s="13"/>
      <c r="AJ18" s="13"/>
      <c r="AK18" s="13"/>
      <c r="AL18" s="13"/>
    </row>
    <row r="19" spans="1:38" s="15" customFormat="1" ht="15" customHeight="1" x14ac:dyDescent="0.25">
      <c r="A19" s="80" t="s">
        <v>9</v>
      </c>
      <c r="B19" s="82" t="s">
        <v>0</v>
      </c>
      <c r="C19" s="83" t="s">
        <v>29</v>
      </c>
      <c r="D19" s="84" t="s">
        <v>33</v>
      </c>
      <c r="E19" s="79" t="s">
        <v>27</v>
      </c>
      <c r="F19" s="72" t="s">
        <v>15</v>
      </c>
      <c r="G19" s="73"/>
      <c r="H19" s="73"/>
      <c r="I19" s="73"/>
      <c r="J19" s="73"/>
      <c r="K19" s="73"/>
      <c r="L19" s="73"/>
      <c r="M19" s="73"/>
      <c r="N19" s="73"/>
      <c r="O19" s="74"/>
      <c r="P19" s="75" t="s">
        <v>57</v>
      </c>
      <c r="Q19" s="77" t="s">
        <v>32</v>
      </c>
      <c r="R19" s="18"/>
      <c r="S19" s="30"/>
      <c r="T19" s="30"/>
      <c r="U19" s="19"/>
      <c r="V19" s="30"/>
      <c r="W19" s="30"/>
      <c r="X19" s="30"/>
      <c r="Y19" s="30"/>
      <c r="Z19" s="20"/>
      <c r="AA19" s="68" t="s">
        <v>35</v>
      </c>
    </row>
    <row r="20" spans="1:38" s="24" customFormat="1" ht="117.75" customHeight="1" x14ac:dyDescent="0.25">
      <c r="A20" s="81"/>
      <c r="B20" s="81"/>
      <c r="C20" s="81"/>
      <c r="D20" s="81"/>
      <c r="E20" s="79"/>
      <c r="F20" s="32" t="s">
        <v>30</v>
      </c>
      <c r="G20" s="32" t="s">
        <v>31</v>
      </c>
      <c r="H20" s="32" t="s">
        <v>10</v>
      </c>
      <c r="I20" s="32" t="s">
        <v>11</v>
      </c>
      <c r="J20" s="32" t="s">
        <v>19</v>
      </c>
      <c r="K20" s="32" t="s">
        <v>18</v>
      </c>
      <c r="L20" s="32" t="s">
        <v>20</v>
      </c>
      <c r="M20" s="32" t="s">
        <v>12</v>
      </c>
      <c r="N20" s="32" t="s">
        <v>21</v>
      </c>
      <c r="O20" s="32" t="s">
        <v>13</v>
      </c>
      <c r="P20" s="76"/>
      <c r="Q20" s="78"/>
      <c r="R20" s="31" t="s">
        <v>1</v>
      </c>
      <c r="S20" s="31" t="s">
        <v>2</v>
      </c>
      <c r="T20" s="21" t="s">
        <v>14</v>
      </c>
      <c r="U20" s="22" t="s">
        <v>4</v>
      </c>
      <c r="V20" s="32" t="s">
        <v>5</v>
      </c>
      <c r="W20" s="32" t="s">
        <v>6</v>
      </c>
      <c r="X20" s="32" t="s">
        <v>7</v>
      </c>
      <c r="Y20" s="32" t="s">
        <v>8</v>
      </c>
      <c r="Z20" s="23" t="s">
        <v>3</v>
      </c>
      <c r="AA20" s="69"/>
    </row>
    <row r="21" spans="1:38" s="24" customFormat="1" ht="15" x14ac:dyDescent="0.25">
      <c r="A21" s="25">
        <v>1</v>
      </c>
      <c r="B21" s="25">
        <v>2</v>
      </c>
      <c r="C21" s="25">
        <v>3</v>
      </c>
      <c r="D21" s="25">
        <v>4</v>
      </c>
      <c r="E21" s="25">
        <v>5</v>
      </c>
      <c r="F21" s="25">
        <v>6</v>
      </c>
      <c r="G21" s="25">
        <v>7</v>
      </c>
      <c r="H21" s="25">
        <v>8</v>
      </c>
      <c r="I21" s="25">
        <v>9</v>
      </c>
      <c r="J21" s="25">
        <v>10</v>
      </c>
      <c r="K21" s="25">
        <v>11</v>
      </c>
      <c r="L21" s="25">
        <v>12</v>
      </c>
      <c r="M21" s="25">
        <v>13</v>
      </c>
      <c r="N21" s="25">
        <v>14</v>
      </c>
      <c r="O21" s="25">
        <v>15</v>
      </c>
      <c r="P21" s="25">
        <v>6</v>
      </c>
      <c r="Q21" s="25">
        <v>17</v>
      </c>
      <c r="R21" s="25">
        <v>13</v>
      </c>
      <c r="S21" s="25">
        <v>14</v>
      </c>
      <c r="T21" s="25">
        <v>15</v>
      </c>
      <c r="U21" s="25">
        <v>16</v>
      </c>
      <c r="V21" s="25">
        <v>17</v>
      </c>
      <c r="W21" s="25">
        <v>18</v>
      </c>
      <c r="X21" s="25">
        <v>19</v>
      </c>
      <c r="Y21" s="25">
        <v>20</v>
      </c>
      <c r="Z21" s="26"/>
      <c r="AA21" s="27">
        <v>7</v>
      </c>
    </row>
    <row r="22" spans="1:38" s="15" customFormat="1" ht="15" customHeight="1" x14ac:dyDescent="0.25">
      <c r="A22" s="40"/>
      <c r="B22" s="38" t="s">
        <v>49</v>
      </c>
      <c r="C22" s="33"/>
      <c r="D22" s="34"/>
      <c r="E22" s="50"/>
      <c r="F22" s="51"/>
      <c r="G22" s="51"/>
      <c r="H22" s="51"/>
      <c r="I22" s="51"/>
      <c r="J22" s="51"/>
      <c r="K22" s="51"/>
      <c r="L22" s="51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52"/>
      <c r="X22" s="52"/>
      <c r="Y22" s="52"/>
      <c r="Z22" s="53"/>
      <c r="AA22" s="35"/>
      <c r="AB22" s="41"/>
    </row>
    <row r="23" spans="1:38" s="15" customFormat="1" ht="15" customHeight="1" x14ac:dyDescent="0.25">
      <c r="A23" s="40">
        <v>1</v>
      </c>
      <c r="B23" s="42" t="s">
        <v>16</v>
      </c>
      <c r="C23" s="33" t="s">
        <v>60</v>
      </c>
      <c r="D23" s="34">
        <v>377.6</v>
      </c>
      <c r="E23" s="50">
        <v>25.87</v>
      </c>
      <c r="F23" s="51"/>
      <c r="G23" s="51"/>
      <c r="H23" s="51"/>
      <c r="I23" s="51"/>
      <c r="J23" s="51"/>
      <c r="K23" s="51"/>
      <c r="L23" s="51"/>
      <c r="M23" s="34"/>
      <c r="N23" s="34"/>
      <c r="O23" s="34"/>
      <c r="P23" s="34">
        <f>D23*E23</f>
        <v>9768.5120000000006</v>
      </c>
      <c r="Q23" s="34"/>
      <c r="R23" s="34"/>
      <c r="S23" s="34"/>
      <c r="T23" s="34"/>
      <c r="U23" s="34"/>
      <c r="V23" s="34"/>
      <c r="W23" s="52"/>
      <c r="X23" s="52"/>
      <c r="Y23" s="52"/>
      <c r="Z23" s="53"/>
      <c r="AA23" s="35">
        <f t="shared" ref="AA23" si="0">E23*D23*0.05</f>
        <v>488.42560000000003</v>
      </c>
      <c r="AB23" s="41"/>
    </row>
    <row r="24" spans="1:38" s="15" customFormat="1" ht="15" customHeight="1" x14ac:dyDescent="0.25">
      <c r="A24" s="40">
        <v>2</v>
      </c>
      <c r="B24" s="27" t="s">
        <v>16</v>
      </c>
      <c r="C24" s="27" t="s">
        <v>63</v>
      </c>
      <c r="D24" s="36">
        <v>377.6</v>
      </c>
      <c r="E24" s="54">
        <v>25.87</v>
      </c>
      <c r="F24" s="55"/>
      <c r="G24" s="55"/>
      <c r="H24" s="55"/>
      <c r="I24" s="55"/>
      <c r="J24" s="55"/>
      <c r="K24" s="55"/>
      <c r="L24" s="56"/>
      <c r="M24" s="57"/>
      <c r="N24" s="58"/>
      <c r="O24" s="58"/>
      <c r="P24" s="34">
        <f>D24*E24</f>
        <v>9768.5120000000006</v>
      </c>
      <c r="Q24" s="57"/>
      <c r="R24" s="59"/>
      <c r="S24" s="59"/>
      <c r="T24" s="59"/>
      <c r="U24" s="59"/>
      <c r="V24" s="59"/>
      <c r="W24" s="59"/>
      <c r="X24" s="59"/>
      <c r="Y24" s="59"/>
      <c r="Z24" s="60"/>
      <c r="AA24" s="35">
        <f t="shared" ref="AA24:AA26" si="1">E24*D24*0.05</f>
        <v>488.42560000000003</v>
      </c>
      <c r="AB24" s="67"/>
    </row>
    <row r="25" spans="1:38" s="15" customFormat="1" ht="15" customHeight="1" x14ac:dyDescent="0.25">
      <c r="A25" s="40">
        <v>3</v>
      </c>
      <c r="B25" s="27" t="s">
        <v>16</v>
      </c>
      <c r="C25" s="27" t="s">
        <v>64</v>
      </c>
      <c r="D25" s="36">
        <v>371.3</v>
      </c>
      <c r="E25" s="54">
        <v>25.87</v>
      </c>
      <c r="F25" s="55"/>
      <c r="G25" s="55"/>
      <c r="H25" s="55"/>
      <c r="I25" s="55"/>
      <c r="J25" s="55"/>
      <c r="K25" s="55"/>
      <c r="L25" s="56"/>
      <c r="M25" s="57"/>
      <c r="N25" s="58"/>
      <c r="O25" s="58"/>
      <c r="P25" s="34">
        <f t="shared" ref="P25:P26" si="2">D25*E25</f>
        <v>9605.5310000000009</v>
      </c>
      <c r="Q25" s="57"/>
      <c r="R25" s="59"/>
      <c r="S25" s="59"/>
      <c r="T25" s="59"/>
      <c r="U25" s="59"/>
      <c r="V25" s="59"/>
      <c r="W25" s="59"/>
      <c r="X25" s="59"/>
      <c r="Y25" s="59"/>
      <c r="Z25" s="60"/>
      <c r="AA25" s="35">
        <f t="shared" si="1"/>
        <v>480.27655000000004</v>
      </c>
      <c r="AB25" s="67"/>
    </row>
    <row r="26" spans="1:38" s="15" customFormat="1" ht="15" customHeight="1" x14ac:dyDescent="0.25">
      <c r="A26" s="40">
        <v>4</v>
      </c>
      <c r="B26" s="27" t="s">
        <v>16</v>
      </c>
      <c r="C26" s="27" t="s">
        <v>65</v>
      </c>
      <c r="D26" s="36">
        <v>386.4</v>
      </c>
      <c r="E26" s="54">
        <v>25.87</v>
      </c>
      <c r="F26" s="55"/>
      <c r="G26" s="55"/>
      <c r="H26" s="55"/>
      <c r="I26" s="55"/>
      <c r="J26" s="55"/>
      <c r="K26" s="55"/>
      <c r="L26" s="56"/>
      <c r="M26" s="57"/>
      <c r="N26" s="58"/>
      <c r="O26" s="58"/>
      <c r="P26" s="34">
        <f t="shared" si="2"/>
        <v>9996.1679999999997</v>
      </c>
      <c r="Q26" s="57"/>
      <c r="R26" s="59"/>
      <c r="S26" s="59"/>
      <c r="T26" s="59"/>
      <c r="U26" s="59"/>
      <c r="V26" s="59"/>
      <c r="W26" s="59"/>
      <c r="X26" s="59"/>
      <c r="Y26" s="59"/>
      <c r="Z26" s="60"/>
      <c r="AA26" s="35">
        <f t="shared" si="1"/>
        <v>499.80840000000001</v>
      </c>
      <c r="AB26" s="67"/>
    </row>
    <row r="27" spans="1:38" s="15" customFormat="1" ht="15" x14ac:dyDescent="0.25">
      <c r="A27" s="42"/>
      <c r="B27" s="42" t="s">
        <v>62</v>
      </c>
      <c r="C27" s="33"/>
      <c r="D27" s="34"/>
      <c r="E27" s="50"/>
      <c r="F27" s="51"/>
      <c r="G27" s="51"/>
      <c r="H27" s="51"/>
      <c r="I27" s="51"/>
      <c r="J27" s="51"/>
      <c r="K27" s="51"/>
      <c r="L27" s="51"/>
      <c r="M27" s="34"/>
      <c r="N27" s="34"/>
      <c r="O27" s="34"/>
      <c r="P27" s="34"/>
      <c r="Q27" s="34"/>
      <c r="R27" s="64"/>
      <c r="S27" s="64"/>
      <c r="T27" s="64"/>
      <c r="U27" s="64"/>
      <c r="V27" s="64"/>
      <c r="W27" s="52"/>
      <c r="X27" s="52"/>
      <c r="Y27" s="52"/>
      <c r="Z27" s="53"/>
      <c r="AA27" s="35">
        <f>AA23+AA24+AA25+AA26</f>
        <v>1956.93615</v>
      </c>
      <c r="AB27" s="65"/>
    </row>
    <row r="28" spans="1:38" s="15" customFormat="1" ht="15" x14ac:dyDescent="0.25">
      <c r="A28" s="42"/>
      <c r="B28" s="62" t="s">
        <v>50</v>
      </c>
      <c r="C28" s="33"/>
      <c r="D28" s="34"/>
      <c r="E28" s="50"/>
      <c r="F28" s="51"/>
      <c r="G28" s="51"/>
      <c r="H28" s="51"/>
      <c r="I28" s="51"/>
      <c r="J28" s="51"/>
      <c r="K28" s="51"/>
      <c r="L28" s="51"/>
      <c r="M28" s="34"/>
      <c r="N28" s="34"/>
      <c r="O28" s="34"/>
      <c r="P28" s="34"/>
      <c r="Q28" s="34"/>
      <c r="R28" s="64"/>
      <c r="S28" s="64"/>
      <c r="T28" s="64"/>
      <c r="U28" s="64"/>
      <c r="V28" s="64"/>
      <c r="W28" s="52"/>
      <c r="X28" s="52"/>
      <c r="Y28" s="52"/>
      <c r="Z28" s="53"/>
      <c r="AA28" s="35"/>
      <c r="AB28" s="63"/>
    </row>
    <row r="29" spans="1:38" s="15" customFormat="1" ht="15" x14ac:dyDescent="0.25">
      <c r="A29" s="42">
        <v>1</v>
      </c>
      <c r="B29" s="42" t="s">
        <v>16</v>
      </c>
      <c r="C29" s="33" t="s">
        <v>53</v>
      </c>
      <c r="D29" s="34">
        <v>826.8</v>
      </c>
      <c r="E29" s="50">
        <v>138.16</v>
      </c>
      <c r="F29" s="51"/>
      <c r="G29" s="51"/>
      <c r="H29" s="51"/>
      <c r="I29" s="51"/>
      <c r="J29" s="51"/>
      <c r="K29" s="51"/>
      <c r="L29" s="51"/>
      <c r="M29" s="34"/>
      <c r="N29" s="34"/>
      <c r="O29" s="34"/>
      <c r="P29" s="34">
        <f>D29*E29</f>
        <v>114230.68799999999</v>
      </c>
      <c r="Q29" s="34"/>
      <c r="R29" s="64"/>
      <c r="S29" s="64"/>
      <c r="T29" s="64"/>
      <c r="U29" s="64"/>
      <c r="V29" s="64"/>
      <c r="W29" s="52"/>
      <c r="X29" s="52"/>
      <c r="Y29" s="52"/>
      <c r="Z29" s="53"/>
      <c r="AA29" s="35">
        <f t="shared" ref="AA29:AA37" si="3">E29*D29*0.05</f>
        <v>5711.5344000000005</v>
      </c>
      <c r="AB29" s="63"/>
    </row>
    <row r="30" spans="1:38" s="15" customFormat="1" ht="15" x14ac:dyDescent="0.25">
      <c r="A30" s="40"/>
      <c r="B30" s="38" t="s">
        <v>51</v>
      </c>
      <c r="C30" s="27"/>
      <c r="D30" s="36"/>
      <c r="E30" s="54"/>
      <c r="F30" s="55"/>
      <c r="G30" s="55"/>
      <c r="H30" s="55"/>
      <c r="I30" s="55"/>
      <c r="J30" s="55"/>
      <c r="K30" s="55"/>
      <c r="L30" s="56"/>
      <c r="M30" s="57"/>
      <c r="N30" s="58"/>
      <c r="O30" s="58"/>
      <c r="P30" s="34"/>
      <c r="Q30" s="57"/>
      <c r="R30" s="59"/>
      <c r="S30" s="59"/>
      <c r="T30" s="59"/>
      <c r="U30" s="59"/>
      <c r="V30" s="59"/>
      <c r="W30" s="59"/>
      <c r="X30" s="59"/>
      <c r="Y30" s="59"/>
      <c r="Z30" s="60"/>
      <c r="AA30" s="35"/>
      <c r="AB30" s="41"/>
    </row>
    <row r="31" spans="1:38" s="15" customFormat="1" ht="15" x14ac:dyDescent="0.25">
      <c r="A31" s="40">
        <v>1</v>
      </c>
      <c r="B31" s="27" t="s">
        <v>16</v>
      </c>
      <c r="C31" s="27" t="s">
        <v>58</v>
      </c>
      <c r="D31" s="36">
        <v>204.3</v>
      </c>
      <c r="E31" s="54">
        <v>19.41</v>
      </c>
      <c r="F31" s="55"/>
      <c r="G31" s="55"/>
      <c r="H31" s="55"/>
      <c r="I31" s="55"/>
      <c r="J31" s="55"/>
      <c r="K31" s="55"/>
      <c r="L31" s="56"/>
      <c r="M31" s="57"/>
      <c r="N31" s="58"/>
      <c r="O31" s="58"/>
      <c r="P31" s="34">
        <f t="shared" ref="P31:P37" si="4">D31*E31</f>
        <v>3965.4630000000002</v>
      </c>
      <c r="Q31" s="57"/>
      <c r="R31" s="59"/>
      <c r="S31" s="59"/>
      <c r="T31" s="59"/>
      <c r="U31" s="59"/>
      <c r="V31" s="59"/>
      <c r="W31" s="59"/>
      <c r="X31" s="59"/>
      <c r="Y31" s="59"/>
      <c r="Z31" s="60"/>
      <c r="AA31" s="35">
        <f t="shared" si="3"/>
        <v>198.27315000000002</v>
      </c>
      <c r="AB31" s="41"/>
    </row>
    <row r="32" spans="1:38" s="15" customFormat="1" ht="15" x14ac:dyDescent="0.25">
      <c r="A32" s="40">
        <v>2</v>
      </c>
      <c r="B32" s="27" t="s">
        <v>16</v>
      </c>
      <c r="C32" s="27" t="s">
        <v>55</v>
      </c>
      <c r="D32" s="36">
        <v>204.3</v>
      </c>
      <c r="E32" s="54">
        <v>19.41</v>
      </c>
      <c r="F32" s="55"/>
      <c r="G32" s="55"/>
      <c r="H32" s="55"/>
      <c r="I32" s="55"/>
      <c r="J32" s="55"/>
      <c r="K32" s="55"/>
      <c r="L32" s="56"/>
      <c r="M32" s="57"/>
      <c r="N32" s="58"/>
      <c r="O32" s="58"/>
      <c r="P32" s="34">
        <f t="shared" si="4"/>
        <v>3965.4630000000002</v>
      </c>
      <c r="Q32" s="57"/>
      <c r="R32" s="59"/>
      <c r="S32" s="59"/>
      <c r="T32" s="59"/>
      <c r="U32" s="59"/>
      <c r="V32" s="59"/>
      <c r="W32" s="59"/>
      <c r="X32" s="59"/>
      <c r="Y32" s="59"/>
      <c r="Z32" s="60"/>
      <c r="AA32" s="35">
        <f t="shared" si="3"/>
        <v>198.27315000000002</v>
      </c>
      <c r="AB32" s="41"/>
    </row>
    <row r="33" spans="1:28" s="15" customFormat="1" ht="15" x14ac:dyDescent="0.25">
      <c r="A33" s="40">
        <v>3</v>
      </c>
      <c r="B33" s="27" t="s">
        <v>16</v>
      </c>
      <c r="C33" s="27" t="s">
        <v>56</v>
      </c>
      <c r="D33" s="36">
        <v>204.3</v>
      </c>
      <c r="E33" s="54">
        <v>19.41</v>
      </c>
      <c r="F33" s="55"/>
      <c r="G33" s="55"/>
      <c r="H33" s="55"/>
      <c r="I33" s="55"/>
      <c r="J33" s="55"/>
      <c r="K33" s="55"/>
      <c r="L33" s="56"/>
      <c r="M33" s="57"/>
      <c r="N33" s="58"/>
      <c r="O33" s="58"/>
      <c r="P33" s="34">
        <f t="shared" si="4"/>
        <v>3965.4630000000002</v>
      </c>
      <c r="Q33" s="57"/>
      <c r="R33" s="59"/>
      <c r="S33" s="59"/>
      <c r="T33" s="59"/>
      <c r="U33" s="59"/>
      <c r="V33" s="59"/>
      <c r="W33" s="59"/>
      <c r="X33" s="59"/>
      <c r="Y33" s="59"/>
      <c r="Z33" s="60"/>
      <c r="AA33" s="35">
        <f t="shared" si="3"/>
        <v>198.27315000000002</v>
      </c>
      <c r="AB33" s="41"/>
    </row>
    <row r="34" spans="1:28" s="15" customFormat="1" ht="15" x14ac:dyDescent="0.25">
      <c r="A34" s="40"/>
      <c r="B34" s="27" t="s">
        <v>62</v>
      </c>
      <c r="C34" s="27"/>
      <c r="D34" s="36"/>
      <c r="E34" s="54"/>
      <c r="F34" s="55"/>
      <c r="G34" s="55"/>
      <c r="H34" s="55"/>
      <c r="I34" s="55"/>
      <c r="J34" s="55"/>
      <c r="K34" s="55"/>
      <c r="L34" s="56"/>
      <c r="M34" s="57"/>
      <c r="N34" s="58"/>
      <c r="O34" s="58"/>
      <c r="P34" s="34"/>
      <c r="Q34" s="57"/>
      <c r="R34" s="59"/>
      <c r="S34" s="59"/>
      <c r="T34" s="59"/>
      <c r="U34" s="59"/>
      <c r="V34" s="59"/>
      <c r="W34" s="59"/>
      <c r="X34" s="59"/>
      <c r="Y34" s="59"/>
      <c r="Z34" s="60"/>
      <c r="AA34" s="35">
        <f>AA31+AA32+AA33</f>
        <v>594.81945000000007</v>
      </c>
      <c r="AB34" s="65"/>
    </row>
    <row r="35" spans="1:28" s="15" customFormat="1" ht="15" x14ac:dyDescent="0.25">
      <c r="A35" s="40"/>
      <c r="B35" s="38" t="s">
        <v>52</v>
      </c>
      <c r="C35" s="27"/>
      <c r="D35" s="36"/>
      <c r="E35" s="54"/>
      <c r="F35" s="55"/>
      <c r="G35" s="55"/>
      <c r="H35" s="55"/>
      <c r="I35" s="55"/>
      <c r="J35" s="55"/>
      <c r="K35" s="55"/>
      <c r="L35" s="56"/>
      <c r="M35" s="57"/>
      <c r="N35" s="58"/>
      <c r="O35" s="58"/>
      <c r="P35" s="34"/>
      <c r="Q35" s="57"/>
      <c r="R35" s="59"/>
      <c r="S35" s="59"/>
      <c r="T35" s="59"/>
      <c r="U35" s="59"/>
      <c r="V35" s="59"/>
      <c r="W35" s="59"/>
      <c r="X35" s="59"/>
      <c r="Y35" s="59"/>
      <c r="Z35" s="60"/>
      <c r="AA35" s="35"/>
      <c r="AB35" s="41"/>
    </row>
    <row r="36" spans="1:28" s="15" customFormat="1" ht="15" x14ac:dyDescent="0.25">
      <c r="A36" s="40">
        <v>1</v>
      </c>
      <c r="B36" s="27" t="s">
        <v>16</v>
      </c>
      <c r="C36" s="39" t="s">
        <v>54</v>
      </c>
      <c r="D36" s="44">
        <v>906.2</v>
      </c>
      <c r="E36" s="61">
        <v>39.78</v>
      </c>
      <c r="F36" s="45">
        <v>10.029999999999999</v>
      </c>
      <c r="G36" s="45">
        <v>6.23</v>
      </c>
      <c r="H36" s="45">
        <v>8.64</v>
      </c>
      <c r="I36" s="45">
        <v>6.43</v>
      </c>
      <c r="J36" s="45">
        <v>2.73</v>
      </c>
      <c r="K36" s="45">
        <v>3.23</v>
      </c>
      <c r="L36" s="45"/>
      <c r="M36" s="45"/>
      <c r="N36" s="45"/>
      <c r="O36" s="45"/>
      <c r="P36" s="34">
        <f>D36*E36</f>
        <v>36048.636000000006</v>
      </c>
      <c r="Q36" s="45">
        <v>449873.92799999996</v>
      </c>
      <c r="R36" s="45">
        <v>10.48</v>
      </c>
      <c r="S36" s="45">
        <v>1.43</v>
      </c>
      <c r="T36" s="46">
        <v>0.91</v>
      </c>
      <c r="U36" s="47">
        <v>17.553899999999999</v>
      </c>
      <c r="V36" s="47">
        <v>210.64679999999998</v>
      </c>
      <c r="W36" s="48"/>
      <c r="X36" s="48"/>
      <c r="Y36" s="48"/>
      <c r="Z36" s="49" t="s">
        <v>17</v>
      </c>
      <c r="AA36" s="35">
        <f>E36*D36*0.05</f>
        <v>1802.4318000000003</v>
      </c>
      <c r="AB36" s="66"/>
    </row>
    <row r="37" spans="1:28" s="15" customFormat="1" ht="15" x14ac:dyDescent="0.25">
      <c r="A37" s="40">
        <v>2</v>
      </c>
      <c r="B37" s="27" t="s">
        <v>16</v>
      </c>
      <c r="C37" s="27" t="s">
        <v>59</v>
      </c>
      <c r="D37" s="36">
        <v>906.2</v>
      </c>
      <c r="E37" s="54">
        <v>39.78</v>
      </c>
      <c r="F37" s="55"/>
      <c r="G37" s="55"/>
      <c r="H37" s="55"/>
      <c r="I37" s="55"/>
      <c r="J37" s="55"/>
      <c r="K37" s="55"/>
      <c r="L37" s="56"/>
      <c r="M37" s="57"/>
      <c r="N37" s="58"/>
      <c r="O37" s="58"/>
      <c r="P37" s="34">
        <f t="shared" si="4"/>
        <v>36048.636000000006</v>
      </c>
      <c r="Q37" s="57"/>
      <c r="R37" s="59"/>
      <c r="S37" s="59"/>
      <c r="T37" s="59"/>
      <c r="U37" s="59"/>
      <c r="V37" s="59"/>
      <c r="W37" s="59"/>
      <c r="X37" s="59"/>
      <c r="Y37" s="59"/>
      <c r="Z37" s="60"/>
      <c r="AA37" s="35">
        <f t="shared" si="3"/>
        <v>1802.4318000000003</v>
      </c>
      <c r="AB37" s="41"/>
    </row>
    <row r="38" spans="1:28" s="15" customFormat="1" ht="15" x14ac:dyDescent="0.25">
      <c r="A38" s="41"/>
      <c r="B38" s="85" t="s">
        <v>38</v>
      </c>
      <c r="C38" s="85"/>
      <c r="D38" s="85"/>
      <c r="E38" s="8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3"/>
      <c r="V38" s="41"/>
      <c r="W38" s="41"/>
      <c r="X38" s="41"/>
      <c r="Y38" s="41"/>
      <c r="Z38" s="41"/>
      <c r="AA38" s="41"/>
      <c r="AB38" s="41"/>
    </row>
  </sheetData>
  <mergeCells count="11">
    <mergeCell ref="A19:A20"/>
    <mergeCell ref="B19:B20"/>
    <mergeCell ref="C19:C20"/>
    <mergeCell ref="D19:D20"/>
    <mergeCell ref="B38:E38"/>
    <mergeCell ref="AA19:AA20"/>
    <mergeCell ref="C5:E5"/>
    <mergeCell ref="F19:O19"/>
    <mergeCell ref="P19:P20"/>
    <mergeCell ref="Q19:Q20"/>
    <mergeCell ref="E19:E2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2020-10-21T11:13:35Z</cp:lastPrinted>
  <dcterms:created xsi:type="dcterms:W3CDTF">2015-06-01T10:16:38Z</dcterms:created>
  <dcterms:modified xsi:type="dcterms:W3CDTF">2021-01-18T12:43:33Z</dcterms:modified>
</cp:coreProperties>
</file>