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riskinaGN.BL3\Конкурс\Конкурсы\2022\2 конкурс вск муниц\2 (2022)\"/>
    </mc:Choice>
  </mc:AlternateContent>
  <bookViews>
    <workbookView xWindow="480" yWindow="600" windowWidth="19440" windowHeight="11535"/>
  </bookViews>
  <sheets>
    <sheet name="Лот 1" sheetId="1" r:id="rId1"/>
  </sheets>
  <calcPr calcId="152511"/>
</workbook>
</file>

<file path=xl/calcChain.xml><?xml version="1.0" encoding="utf-8"?>
<calcChain xmlns="http://schemas.openxmlformats.org/spreadsheetml/2006/main">
  <c r="E50" i="1" l="1"/>
  <c r="R50" i="1" s="1"/>
  <c r="S50" i="1" s="1"/>
  <c r="R48" i="1"/>
  <c r="S48" i="1" s="1"/>
  <c r="E48" i="1"/>
  <c r="V41" i="1"/>
  <c r="W41" i="1" s="1"/>
  <c r="E41" i="1"/>
  <c r="R41" i="1" s="1"/>
  <c r="S41" i="1" s="1"/>
  <c r="V40" i="1"/>
  <c r="W40" i="1" s="1"/>
  <c r="E40" i="1"/>
  <c r="R40" i="1" s="1"/>
  <c r="S40" i="1" s="1"/>
  <c r="E38" i="1"/>
  <c r="R38" i="1" s="1"/>
  <c r="S38" i="1" s="1"/>
  <c r="E36" i="1"/>
  <c r="R36" i="1" s="1"/>
  <c r="S36" i="1" s="1"/>
  <c r="E35" i="1"/>
  <c r="R35" i="1" s="1"/>
  <c r="S35" i="1" s="1"/>
  <c r="E33" i="1"/>
  <c r="R33" i="1" s="1"/>
  <c r="S33" i="1" s="1"/>
  <c r="E31" i="1"/>
  <c r="R31" i="1" s="1"/>
  <c r="S31" i="1" s="1"/>
  <c r="E30" i="1"/>
  <c r="R30" i="1" s="1"/>
  <c r="S30" i="1" s="1"/>
  <c r="E29" i="1"/>
  <c r="R29" i="1" s="1"/>
  <c r="S29" i="1" s="1"/>
  <c r="E28" i="1"/>
  <c r="R28" i="1" s="1"/>
  <c r="S28" i="1" s="1"/>
  <c r="R55" i="1" l="1"/>
  <c r="S55" i="1" s="1"/>
  <c r="E54" i="1" l="1"/>
  <c r="R54" i="1" s="1"/>
  <c r="S54" i="1" s="1"/>
  <c r="E53" i="1"/>
  <c r="R53" i="1" s="1"/>
  <c r="S53" i="1" s="1"/>
  <c r="E52" i="1"/>
  <c r="R52" i="1" s="1"/>
  <c r="S52" i="1" s="1"/>
  <c r="E46" i="1"/>
  <c r="R46" i="1" s="1"/>
  <c r="S46" i="1" s="1"/>
  <c r="E45" i="1" l="1"/>
  <c r="R45" i="1" s="1"/>
  <c r="S45" i="1" s="1"/>
  <c r="E43" i="1" l="1"/>
  <c r="E57" i="1"/>
  <c r="R57" i="1" s="1"/>
  <c r="S57" i="1" s="1"/>
  <c r="E24" i="1" l="1"/>
  <c r="E44" i="1" l="1"/>
  <c r="R44" i="1" s="1"/>
  <c r="S44" i="1" s="1"/>
  <c r="R43" i="1"/>
  <c r="S43" i="1" s="1"/>
  <c r="E26" i="1"/>
  <c r="R26" i="1" s="1"/>
  <c r="S26" i="1" s="1"/>
  <c r="W24" i="1"/>
  <c r="X24" i="1" s="1"/>
  <c r="R24" i="1"/>
  <c r="S24" i="1" s="1"/>
</calcChain>
</file>

<file path=xl/sharedStrings.xml><?xml version="1.0" encoding="utf-8"?>
<sst xmlns="http://schemas.openxmlformats.org/spreadsheetml/2006/main" count="113" uniqueCount="86">
  <si>
    <t>Населенный пункт</t>
  </si>
  <si>
    <t>Общая площадь  жилых помещений</t>
  </si>
  <si>
    <t>Этажность</t>
  </si>
  <si>
    <t>Наименование УК, ТСЖ</t>
  </si>
  <si>
    <t>Кол-во 1-комнатных квартир</t>
  </si>
  <si>
    <t>Кол-во 2-комнатных квартир</t>
  </si>
  <si>
    <t>Кол-во 3-комнатных квартир</t>
  </si>
  <si>
    <t>Кол-во 4-комнатных квартир</t>
  </si>
  <si>
    <t>Материал стен</t>
  </si>
  <si>
    <t>7-й мкр, д, 20</t>
  </si>
  <si>
    <t>Мирный мкр, д, 1а</t>
  </si>
  <si>
    <t>Мирный мкр, д, 2а</t>
  </si>
  <si>
    <t>Мирный мкр, д, 3</t>
  </si>
  <si>
    <t>Мирный мкр, д, 3а</t>
  </si>
  <si>
    <t>Молодежный кв-л, д, 4</t>
  </si>
  <si>
    <t>№</t>
  </si>
  <si>
    <t xml:space="preserve"> перечень коммунальных услуг, предоставляемых управляющей организацией в порядке, установленном законодательством Российской Федерации
</t>
  </si>
  <si>
    <t>в том числе</t>
  </si>
  <si>
    <t>Размер платы объекта в месяц (руб)</t>
  </si>
  <si>
    <t xml:space="preserve">г. Белоярский </t>
  </si>
  <si>
    <t>ЮКЭК</t>
  </si>
  <si>
    <t>Лот № 3</t>
  </si>
  <si>
    <t>СИТ</t>
  </si>
  <si>
    <t>Лот № 4</t>
  </si>
  <si>
    <t>Лот № 5</t>
  </si>
  <si>
    <t>Лот № 6</t>
  </si>
  <si>
    <t>Лот № 7</t>
  </si>
  <si>
    <t>РСД</t>
  </si>
  <si>
    <t>Лот № 8</t>
  </si>
  <si>
    <t>Лот № 9</t>
  </si>
  <si>
    <t>к извещению о проведении открытого конкурса</t>
  </si>
  <si>
    <t xml:space="preserve">ПРИЛОЖЕНИЕ №2 </t>
  </si>
  <si>
    <t>по отбору управляющей организации для управ-</t>
  </si>
  <si>
    <t>ления многоквартирными домами, расположен-</t>
  </si>
  <si>
    <t>ными на территории Белоярского района</t>
  </si>
  <si>
    <t>РАЗМЕР ПЛАТЫ ЗА СОДЕРЖАНИЕ И РЕМОНТ ЖИЛОГО ПОМЕЩЕНИЯ</t>
  </si>
  <si>
    <t>Общая площадь жилых и нежилых помещений м2</t>
  </si>
  <si>
    <t>Адрес МКД</t>
  </si>
  <si>
    <t>Размер платы объекта в год      (руб)</t>
  </si>
  <si>
    <t>Мирный кв-л, д.43</t>
  </si>
  <si>
    <t>Мирный кв-л, д.44</t>
  </si>
  <si>
    <t>Утверждаю</t>
  </si>
  <si>
    <t xml:space="preserve">                        начальник управления жилищно-  </t>
  </si>
  <si>
    <t xml:space="preserve">                    коммунального хозяйства </t>
  </si>
  <si>
    <t xml:space="preserve">                        администрации Белоярского района</t>
  </si>
  <si>
    <t xml:space="preserve">                        Администрация Белоярского района,</t>
  </si>
  <si>
    <t xml:space="preserve">                          г.Белоярский, ул. Центральная, д.  9</t>
  </si>
  <si>
    <t>дата утверждения</t>
  </si>
  <si>
    <t>Сухарева ул,  д. 2а</t>
  </si>
  <si>
    <t xml:space="preserve">                                        628161, Тюменская область</t>
  </si>
  <si>
    <t>г.Белоярский</t>
  </si>
  <si>
    <t>Сухарева ул, д, 4а</t>
  </si>
  <si>
    <t>Сухарева ул, д. 5а</t>
  </si>
  <si>
    <t>Сухарева ул, д, 6а</t>
  </si>
  <si>
    <t xml:space="preserve">Работы и услуги по содержанию иного общего имущества, с учетом расходов на перевозку, страхование, уплату таможенных пошлин, налогов, сборов и других обязательных платежей </t>
  </si>
  <si>
    <t>Лот № 1</t>
  </si>
  <si>
    <t>Лот № 2</t>
  </si>
  <si>
    <t>Южный кв-л, д, 7</t>
  </si>
  <si>
    <t>Лот № 11</t>
  </si>
  <si>
    <t>Спортивный кв-л, д, 4</t>
  </si>
  <si>
    <t>Размер платы за содержание и ремонт жилого помещения за один кв. метр общей площади в месяц без НДС</t>
  </si>
  <si>
    <t xml:space="preserve"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</t>
  </si>
  <si>
    <t xml:space="preserve">Работы, необходимые для надлежащего содержания оборудования и систем инженерно-технического обеспечения, входящих в состав общего имущества </t>
  </si>
  <si>
    <t>Работы и услуги по содержанию иного общего имущества</t>
  </si>
  <si>
    <t>Работы необходимые для надлежащего содержания сест сбора  твердых коммунальных отходов</t>
  </si>
  <si>
    <t>Прочее</t>
  </si>
  <si>
    <t>Обслуживание лифтов</t>
  </si>
  <si>
    <t>Обслуживание общедомовых приборов учета</t>
  </si>
  <si>
    <t xml:space="preserve">Обслуживание домофонов </t>
  </si>
  <si>
    <t>СУ - 966, д. 23</t>
  </si>
  <si>
    <t>СУ - 966, д. 25</t>
  </si>
  <si>
    <t>Мирный мкр, д, 7</t>
  </si>
  <si>
    <t>Мирный мкр, д, 8</t>
  </si>
  <si>
    <t>Мирный мкр, д, 17</t>
  </si>
  <si>
    <t>7 микрорайон, дом 3</t>
  </si>
  <si>
    <t>Мирный мкр, д, 14</t>
  </si>
  <si>
    <t>3в микрорайон, дом 6</t>
  </si>
  <si>
    <t>Лот № 10</t>
  </si>
  <si>
    <t>____________________И.В.Иванов</t>
  </si>
  <si>
    <t>"___"_____________________________2022год</t>
  </si>
  <si>
    <t xml:space="preserve">                     телефон 8(34670) 62-110, факс 4-14-57</t>
  </si>
  <si>
    <t>Начальник отдела регулирования и контроля цен и тарифов</t>
  </si>
  <si>
    <t>Управления экономики, реформ и программ</t>
  </si>
  <si>
    <t>_________Т.С.Земфирова</t>
  </si>
  <si>
    <t>Мирный мкр, д, 4/1-4/4</t>
  </si>
  <si>
    <t>Лот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</si>
</sst>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>
      <alignment horizontal="left"/>
    </xf>
  </cellStyleXfs>
  <cellXfs count="117">
    <xf numFmtId="0" fontId="0" fillId="0" borderId="0" xfId="0"/>
    <xf numFmtId="0" fontId="4" fillId="0" borderId="0" xfId="0" applyFont="1" applyAlignment="1"/>
    <xf numFmtId="0" fontId="4" fillId="0" borderId="0" xfId="0" applyFont="1" applyFill="1" applyAlignment="1"/>
    <xf numFmtId="1" fontId="4" fillId="0" borderId="0" xfId="0" applyNumberFormat="1" applyFont="1" applyAlignme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/>
    <xf numFmtId="0" fontId="4" fillId="2" borderId="3" xfId="0" applyFont="1" applyFill="1" applyBorder="1" applyAlignment="1">
      <alignment horizontal="center" vertical="center"/>
    </xf>
    <xf numFmtId="0" fontId="5" fillId="0" borderId="1" xfId="0" applyFont="1" applyBorder="1" applyAlignment="1"/>
    <xf numFmtId="1" fontId="5" fillId="0" borderId="1" xfId="0" applyNumberFormat="1" applyFont="1" applyBorder="1" applyAlignment="1"/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6" fillId="0" borderId="1" xfId="0" applyFont="1" applyFill="1" applyBorder="1" applyAlignment="1"/>
    <xf numFmtId="2" fontId="6" fillId="0" borderId="0" xfId="0" applyNumberFormat="1" applyFont="1" applyFill="1" applyAlignment="1"/>
    <xf numFmtId="0" fontId="6" fillId="0" borderId="0" xfId="0" applyFont="1" applyFill="1" applyAlignment="1"/>
    <xf numFmtId="0" fontId="7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5" xfId="0" applyFont="1" applyBorder="1" applyAlignment="1"/>
    <xf numFmtId="0" fontId="7" fillId="0" borderId="0" xfId="0" applyFont="1" applyBorder="1" applyAlignment="1"/>
    <xf numFmtId="0" fontId="7" fillId="0" borderId="0" xfId="0" applyFont="1" applyAlignment="1"/>
    <xf numFmtId="0" fontId="10" fillId="0" borderId="0" xfId="0" applyFont="1" applyAlignment="1"/>
    <xf numFmtId="0" fontId="4" fillId="0" borderId="0" xfId="0" applyFont="1" applyAlignment="1">
      <alignment horizontal="left"/>
    </xf>
    <xf numFmtId="1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 vertical="center"/>
    </xf>
    <xf numFmtId="0" fontId="11" fillId="0" borderId="0" xfId="0" applyFont="1"/>
    <xf numFmtId="1" fontId="6" fillId="0" borderId="0" xfId="0" applyNumberFormat="1" applyFont="1" applyAlignment="1"/>
    <xf numFmtId="0" fontId="7" fillId="0" borderId="6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1" xfId="0" applyFont="1" applyBorder="1" applyAlignment="1">
      <alignment horizontal="center"/>
    </xf>
    <xf numFmtId="4" fontId="6" fillId="0" borderId="2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13" fillId="0" borderId="0" xfId="0" applyFont="1"/>
    <xf numFmtId="0" fontId="12" fillId="0" borderId="0" xfId="0" applyFont="1"/>
    <xf numFmtId="1" fontId="6" fillId="0" borderId="0" xfId="0" applyNumberFormat="1" applyFont="1" applyFill="1" applyAlignment="1"/>
    <xf numFmtId="0" fontId="6" fillId="0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3" borderId="1" xfId="0" applyFont="1" applyFill="1" applyBorder="1"/>
    <xf numFmtId="0" fontId="7" fillId="3" borderId="4" xfId="0" applyFont="1" applyFill="1" applyBorder="1" applyAlignment="1">
      <alignment horizontal="center" vertical="center"/>
    </xf>
    <xf numFmtId="0" fontId="8" fillId="0" borderId="1" xfId="0" applyFont="1" applyBorder="1" applyAlignment="1"/>
    <xf numFmtId="4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/>
    <xf numFmtId="0" fontId="8" fillId="0" borderId="0" xfId="0" applyFont="1" applyAlignment="1"/>
    <xf numFmtId="0" fontId="8" fillId="3" borderId="1" xfId="0" applyFont="1" applyFill="1" applyBorder="1" applyAlignment="1">
      <alignment horizontal="center" vertical="center"/>
    </xf>
    <xf numFmtId="1" fontId="8" fillId="0" borderId="0" xfId="0" applyNumberFormat="1" applyFont="1" applyAlignment="1"/>
    <xf numFmtId="0" fontId="8" fillId="0" borderId="1" xfId="0" applyFont="1" applyBorder="1" applyAlignment="1">
      <alignment horizontal="center" vertical="center"/>
    </xf>
    <xf numFmtId="0" fontId="8" fillId="0" borderId="0" xfId="0" applyFont="1" applyFill="1" applyAlignment="1"/>
    <xf numFmtId="2" fontId="8" fillId="0" borderId="1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1" xfId="0" applyFont="1" applyFill="1" applyBorder="1" applyAlignment="1"/>
    <xf numFmtId="4" fontId="8" fillId="0" borderId="1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0" xfId="0" applyFont="1" applyAlignment="1"/>
    <xf numFmtId="0" fontId="14" fillId="0" borderId="0" xfId="0" applyFont="1" applyFill="1" applyAlignment="1"/>
    <xf numFmtId="4" fontId="6" fillId="0" borderId="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4" fontId="8" fillId="0" borderId="2" xfId="0" applyNumberFormat="1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4" fontId="6" fillId="0" borderId="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/>
    <xf numFmtId="2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/>
    <xf numFmtId="4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16"/>
  <sheetViews>
    <sheetView tabSelected="1" zoomScale="90" zoomScaleNormal="90" workbookViewId="0">
      <pane xSplit="3" ySplit="21" topLeftCell="D22" activePane="bottomRight" state="frozenSplit"/>
      <selection pane="topRight" activeCell="E1" sqref="E1"/>
      <selection pane="bottomLeft" activeCell="A2" sqref="A2"/>
      <selection pane="bottomRight" activeCell="I58" sqref="I58"/>
    </sheetView>
  </sheetViews>
  <sheetFormatPr defaultRowHeight="12.75" x14ac:dyDescent="0.2"/>
  <cols>
    <col min="1" max="1" width="4.5703125" style="1" customWidth="1"/>
    <col min="2" max="2" width="15" style="1" customWidth="1"/>
    <col min="3" max="3" width="23.28515625" style="2" customWidth="1"/>
    <col min="4" max="4" width="11.5703125" style="1" customWidth="1"/>
    <col min="5" max="5" width="28.7109375" style="1" customWidth="1"/>
    <col min="6" max="6" width="12.7109375" style="1" customWidth="1"/>
    <col min="7" max="7" width="23.28515625" style="1" customWidth="1"/>
    <col min="8" max="8" width="15.85546875" style="1" customWidth="1"/>
    <col min="9" max="9" width="12.7109375" style="1" customWidth="1"/>
    <col min="10" max="10" width="11.85546875" style="1" customWidth="1"/>
    <col min="11" max="11" width="9.85546875" style="1" customWidth="1"/>
    <col min="12" max="12" width="15.42578125" style="1" customWidth="1"/>
    <col min="13" max="13" width="9.85546875" style="1" hidden="1" customWidth="1"/>
    <col min="14" max="14" width="10.140625" style="1" customWidth="1"/>
    <col min="15" max="15" width="11.140625" style="1" customWidth="1"/>
    <col min="16" max="16" width="15.85546875" style="1" customWidth="1"/>
    <col min="17" max="17" width="12.85546875" style="1" customWidth="1"/>
    <col min="18" max="19" width="11.85546875" style="1" customWidth="1"/>
    <col min="20" max="20" width="11.85546875" style="1" hidden="1" customWidth="1"/>
    <col min="21" max="21" width="8.28515625" style="1" hidden="1" customWidth="1"/>
    <col min="22" max="22" width="37.85546875" style="1" hidden="1" customWidth="1"/>
    <col min="23" max="23" width="0" style="3" hidden="1" customWidth="1"/>
    <col min="24" max="26" width="0" style="1" hidden="1" customWidth="1"/>
    <col min="27" max="27" width="16.42578125" style="1" hidden="1" customWidth="1"/>
    <col min="28" max="28" width="11.85546875" style="1" hidden="1" customWidth="1"/>
    <col min="29" max="16384" width="9.140625" style="4"/>
  </cols>
  <sheetData>
    <row r="1" spans="1:19" ht="15.75" x14ac:dyDescent="0.25">
      <c r="A1" s="25"/>
      <c r="B1" s="25"/>
      <c r="C1" s="28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35"/>
      <c r="Q1" s="35" t="s">
        <v>31</v>
      </c>
      <c r="R1" s="35"/>
      <c r="S1" s="35"/>
    </row>
    <row r="2" spans="1:19" ht="15.75" x14ac:dyDescent="0.25">
      <c r="A2" s="25"/>
      <c r="B2" s="25"/>
      <c r="C2" s="28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35" t="s">
        <v>30</v>
      </c>
      <c r="Q2" s="35"/>
      <c r="R2" s="35"/>
      <c r="S2" s="35"/>
    </row>
    <row r="3" spans="1:19" ht="15.75" x14ac:dyDescent="0.25">
      <c r="A3" s="25"/>
      <c r="B3" s="25"/>
      <c r="C3" s="28"/>
      <c r="D3" s="25"/>
      <c r="E3" s="25"/>
      <c r="F3" s="34" t="s">
        <v>35</v>
      </c>
      <c r="G3" s="34"/>
      <c r="H3" s="34"/>
      <c r="I3" s="34"/>
      <c r="J3" s="34"/>
      <c r="K3" s="34"/>
      <c r="L3" s="34"/>
      <c r="M3" s="34"/>
      <c r="N3" s="25"/>
      <c r="O3" s="25"/>
      <c r="P3" s="35" t="s">
        <v>32</v>
      </c>
      <c r="Q3" s="35"/>
      <c r="R3" s="35"/>
      <c r="S3" s="35"/>
    </row>
    <row r="4" spans="1:19" ht="15.75" x14ac:dyDescent="0.25">
      <c r="A4" s="25"/>
      <c r="B4" s="25"/>
      <c r="C4" s="28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35" t="s">
        <v>33</v>
      </c>
      <c r="Q4" s="35"/>
      <c r="R4" s="35"/>
      <c r="S4" s="35"/>
    </row>
    <row r="5" spans="1:19" ht="15" customHeight="1" x14ac:dyDescent="0.25">
      <c r="A5" s="25"/>
      <c r="B5" s="25"/>
      <c r="C5" s="2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35" t="s">
        <v>34</v>
      </c>
      <c r="Q5" s="35"/>
      <c r="R5" s="35"/>
      <c r="S5" s="35"/>
    </row>
    <row r="6" spans="1:19" ht="15" customHeight="1" x14ac:dyDescent="0.25">
      <c r="A6" s="25"/>
      <c r="B6" s="25"/>
      <c r="C6" s="28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35"/>
      <c r="Q6" s="35"/>
      <c r="R6" s="35"/>
      <c r="S6" s="35"/>
    </row>
    <row r="7" spans="1:19" ht="15" customHeight="1" x14ac:dyDescent="0.25">
      <c r="A7" s="25"/>
      <c r="B7" s="25"/>
      <c r="C7" s="28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37"/>
      <c r="P7" s="38"/>
      <c r="Q7" s="39" t="s">
        <v>41</v>
      </c>
      <c r="R7" s="12"/>
      <c r="S7" s="36"/>
    </row>
    <row r="8" spans="1:19" ht="15" customHeight="1" x14ac:dyDescent="0.25">
      <c r="A8" s="25"/>
      <c r="B8" s="25"/>
      <c r="C8" s="28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38" t="s">
        <v>42</v>
      </c>
      <c r="P8" s="38"/>
      <c r="Q8" s="38"/>
      <c r="R8" s="38"/>
      <c r="S8" s="36"/>
    </row>
    <row r="9" spans="1:19" ht="15" customHeight="1" x14ac:dyDescent="0.25">
      <c r="A9" s="25"/>
      <c r="B9" s="25"/>
      <c r="C9" s="28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37"/>
      <c r="P9" s="38" t="s">
        <v>43</v>
      </c>
      <c r="Q9" s="38"/>
      <c r="R9" s="38"/>
      <c r="S9" s="36"/>
    </row>
    <row r="10" spans="1:19" ht="15" customHeight="1" x14ac:dyDescent="0.25">
      <c r="A10" s="25"/>
      <c r="B10" s="25"/>
      <c r="C10" s="28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37" t="s">
        <v>44</v>
      </c>
      <c r="P10" s="38"/>
      <c r="Q10" s="38"/>
      <c r="R10" s="38"/>
      <c r="S10" s="36"/>
    </row>
    <row r="11" spans="1:19" ht="15" customHeight="1" x14ac:dyDescent="0.25">
      <c r="A11" s="25"/>
      <c r="B11" s="25"/>
      <c r="C11" s="28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37"/>
      <c r="P11" s="38" t="s">
        <v>78</v>
      </c>
      <c r="Q11" s="38"/>
      <c r="R11" s="38"/>
      <c r="S11" s="36"/>
    </row>
    <row r="12" spans="1:19" ht="15" customHeight="1" x14ac:dyDescent="0.25">
      <c r="A12" s="25"/>
      <c r="B12" s="25"/>
      <c r="C12" s="28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40" t="s">
        <v>45</v>
      </c>
      <c r="P12" s="38"/>
      <c r="Q12" s="38"/>
      <c r="R12" s="38"/>
      <c r="S12" s="36"/>
    </row>
    <row r="13" spans="1:19" ht="15" customHeight="1" x14ac:dyDescent="0.25">
      <c r="A13" s="25"/>
      <c r="B13" s="25"/>
      <c r="C13" s="28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37" t="s">
        <v>49</v>
      </c>
      <c r="P13" s="38"/>
      <c r="Q13" s="38"/>
      <c r="R13" s="38"/>
      <c r="S13" s="36"/>
    </row>
    <row r="14" spans="1:19" ht="15" customHeight="1" x14ac:dyDescent="0.25">
      <c r="A14" s="25"/>
      <c r="B14" s="25"/>
      <c r="C14" s="28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37" t="s">
        <v>46</v>
      </c>
      <c r="P14" s="38"/>
      <c r="Q14" s="38"/>
      <c r="R14" s="38"/>
      <c r="S14" s="36"/>
    </row>
    <row r="15" spans="1:19" ht="15" customHeight="1" x14ac:dyDescent="0.25">
      <c r="A15" s="25"/>
      <c r="B15" s="25"/>
      <c r="C15" s="28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40" t="s">
        <v>80</v>
      </c>
      <c r="P15" s="38"/>
      <c r="Q15" s="38"/>
      <c r="R15" s="38"/>
      <c r="S15" s="36"/>
    </row>
    <row r="16" spans="1:19" ht="15.75" x14ac:dyDescent="0.25">
      <c r="A16" s="25"/>
      <c r="B16" s="25"/>
      <c r="C16" s="28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37" t="s">
        <v>79</v>
      </c>
      <c r="P16" s="38"/>
      <c r="Q16" s="38"/>
      <c r="R16" s="38"/>
      <c r="S16" s="36"/>
    </row>
    <row r="17" spans="1:44" ht="15.75" x14ac:dyDescent="0.25">
      <c r="A17" s="25"/>
      <c r="B17" s="25"/>
      <c r="C17" s="28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41"/>
      <c r="P17" s="25" t="s">
        <v>47</v>
      </c>
      <c r="Q17" s="12"/>
      <c r="R17" s="25"/>
    </row>
    <row r="18" spans="1:44" ht="15.75" x14ac:dyDescent="0.25">
      <c r="A18" s="25"/>
      <c r="B18" s="25"/>
      <c r="C18" s="28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41"/>
      <c r="P18" s="25"/>
      <c r="Q18" s="12"/>
      <c r="R18" s="25"/>
    </row>
    <row r="19" spans="1:44" ht="7.5" customHeight="1" x14ac:dyDescent="0.25">
      <c r="A19" s="25"/>
      <c r="B19" s="25"/>
      <c r="C19" s="28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41"/>
      <c r="P19" s="25"/>
      <c r="Q19" s="12"/>
      <c r="R19" s="25"/>
    </row>
    <row r="20" spans="1:44" ht="15" customHeight="1" x14ac:dyDescent="0.25">
      <c r="A20" s="98" t="s">
        <v>15</v>
      </c>
      <c r="B20" s="100" t="s">
        <v>0</v>
      </c>
      <c r="C20" s="101" t="s">
        <v>37</v>
      </c>
      <c r="D20" s="102" t="s">
        <v>36</v>
      </c>
      <c r="E20" s="105" t="s">
        <v>60</v>
      </c>
      <c r="F20" s="106" t="s">
        <v>17</v>
      </c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33"/>
      <c r="S20" s="33"/>
      <c r="T20" s="32"/>
      <c r="U20" s="15"/>
      <c r="V20" s="15"/>
      <c r="W20" s="16"/>
      <c r="X20" s="15"/>
      <c r="Y20" s="15"/>
      <c r="Z20" s="15"/>
      <c r="AA20" s="15"/>
      <c r="AB20" s="15"/>
    </row>
    <row r="21" spans="1:44" s="8" customFormat="1" ht="165.75" customHeight="1" x14ac:dyDescent="0.25">
      <c r="A21" s="99"/>
      <c r="B21" s="99"/>
      <c r="C21" s="99"/>
      <c r="D21" s="99"/>
      <c r="E21" s="105"/>
      <c r="F21" s="103" t="s">
        <v>61</v>
      </c>
      <c r="G21" s="104"/>
      <c r="H21" s="103" t="s">
        <v>62</v>
      </c>
      <c r="I21" s="104"/>
      <c r="J21" s="103" t="s">
        <v>63</v>
      </c>
      <c r="K21" s="104" t="s">
        <v>54</v>
      </c>
      <c r="L21" s="103" t="s">
        <v>64</v>
      </c>
      <c r="M21" s="104" t="s">
        <v>54</v>
      </c>
      <c r="N21" s="49" t="s">
        <v>65</v>
      </c>
      <c r="O21" s="52" t="s">
        <v>66</v>
      </c>
      <c r="P21" s="30" t="s">
        <v>67</v>
      </c>
      <c r="Q21" s="49" t="s">
        <v>68</v>
      </c>
      <c r="R21" s="31" t="s">
        <v>18</v>
      </c>
      <c r="S21" s="31" t="s">
        <v>38</v>
      </c>
      <c r="T21" s="5" t="s">
        <v>1</v>
      </c>
      <c r="U21" s="5" t="s">
        <v>2</v>
      </c>
      <c r="V21" s="11" t="s">
        <v>16</v>
      </c>
      <c r="W21" s="6" t="s">
        <v>4</v>
      </c>
      <c r="X21" s="7" t="s">
        <v>5</v>
      </c>
      <c r="Y21" s="7" t="s">
        <v>6</v>
      </c>
      <c r="Z21" s="7" t="s">
        <v>7</v>
      </c>
      <c r="AA21" s="7" t="s">
        <v>8</v>
      </c>
      <c r="AB21" s="9" t="s">
        <v>3</v>
      </c>
    </row>
    <row r="22" spans="1:44" s="8" customFormat="1" ht="15.75" x14ac:dyDescent="0.25">
      <c r="A22" s="17">
        <v>1</v>
      </c>
      <c r="B22" s="17">
        <v>2</v>
      </c>
      <c r="C22" s="17">
        <v>3</v>
      </c>
      <c r="D22" s="17">
        <v>4</v>
      </c>
      <c r="E22" s="17">
        <v>5</v>
      </c>
      <c r="F22" s="95">
        <v>6</v>
      </c>
      <c r="G22" s="96"/>
      <c r="H22" s="95">
        <v>7</v>
      </c>
      <c r="I22" s="96"/>
      <c r="J22" s="95">
        <v>8</v>
      </c>
      <c r="K22" s="96"/>
      <c r="L22" s="48">
        <v>9</v>
      </c>
      <c r="M22" s="48"/>
      <c r="N22" s="18">
        <v>10</v>
      </c>
      <c r="O22" s="50">
        <v>11</v>
      </c>
      <c r="P22" s="17">
        <v>12</v>
      </c>
      <c r="Q22" s="17">
        <v>13</v>
      </c>
      <c r="R22" s="17">
        <v>14</v>
      </c>
      <c r="S22" s="17">
        <v>15</v>
      </c>
      <c r="T22" s="10">
        <v>13</v>
      </c>
      <c r="U22" s="10">
        <v>14</v>
      </c>
      <c r="V22" s="10">
        <v>15</v>
      </c>
      <c r="W22" s="10">
        <v>16</v>
      </c>
      <c r="X22" s="10">
        <v>17</v>
      </c>
      <c r="Y22" s="10">
        <v>18</v>
      </c>
      <c r="Z22" s="10">
        <v>19</v>
      </c>
      <c r="AA22" s="10">
        <v>20</v>
      </c>
      <c r="AB22" s="14"/>
    </row>
    <row r="23" spans="1:44" ht="15.75" x14ac:dyDescent="0.25">
      <c r="A23" s="13"/>
      <c r="B23" s="42" t="s">
        <v>55</v>
      </c>
      <c r="C23" s="72"/>
      <c r="D23" s="27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7"/>
      <c r="S23" s="27"/>
      <c r="T23" s="25"/>
      <c r="U23" s="25"/>
      <c r="V23" s="25"/>
      <c r="W23" s="41"/>
      <c r="X23" s="25"/>
      <c r="Y23" s="25"/>
      <c r="Z23" s="25"/>
      <c r="AA23" s="25"/>
      <c r="AB23" s="25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</row>
    <row r="24" spans="1:44" ht="15.75" x14ac:dyDescent="0.25">
      <c r="A24" s="26">
        <v>1</v>
      </c>
      <c r="B24" s="60" t="s">
        <v>19</v>
      </c>
      <c r="C24" s="19" t="s">
        <v>11</v>
      </c>
      <c r="D24" s="20">
        <v>829.5</v>
      </c>
      <c r="E24" s="45">
        <f>SUM(F24:Q24)</f>
        <v>38</v>
      </c>
      <c r="F24" s="93">
        <v>9</v>
      </c>
      <c r="G24" s="94"/>
      <c r="H24" s="93">
        <v>7.46</v>
      </c>
      <c r="I24" s="94"/>
      <c r="J24" s="93">
        <v>18.850000000000001</v>
      </c>
      <c r="K24" s="94"/>
      <c r="L24" s="73">
        <v>1.1399999999999999</v>
      </c>
      <c r="M24" s="73"/>
      <c r="N24" s="51">
        <v>1.55</v>
      </c>
      <c r="O24" s="21">
        <v>0</v>
      </c>
      <c r="P24" s="21">
        <v>0</v>
      </c>
      <c r="Q24" s="21">
        <v>0</v>
      </c>
      <c r="R24" s="20">
        <f t="shared" ref="R24" si="0">D24*E24</f>
        <v>31521</v>
      </c>
      <c r="S24" s="20">
        <f t="shared" ref="S24" si="1">R24*12</f>
        <v>378252</v>
      </c>
      <c r="T24" s="21">
        <v>10.48</v>
      </c>
      <c r="U24" s="21">
        <v>1.43</v>
      </c>
      <c r="V24" s="21">
        <v>0.91</v>
      </c>
      <c r="W24" s="22">
        <f t="shared" ref="W24" si="2">I24*J24</f>
        <v>0</v>
      </c>
      <c r="X24" s="22">
        <f t="shared" ref="X24" si="3">W24*12</f>
        <v>0</v>
      </c>
      <c r="Y24" s="28"/>
      <c r="Z24" s="28"/>
      <c r="AA24" s="28"/>
      <c r="AB24" s="19" t="s">
        <v>22</v>
      </c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</row>
    <row r="25" spans="1:44" ht="15.75" x14ac:dyDescent="0.25">
      <c r="A25" s="26"/>
      <c r="B25" s="61" t="s">
        <v>56</v>
      </c>
      <c r="C25" s="19"/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7"/>
      <c r="S25" s="27"/>
      <c r="T25" s="28"/>
      <c r="U25" s="28"/>
      <c r="V25" s="28"/>
      <c r="W25" s="57"/>
      <c r="X25" s="28"/>
      <c r="Y25" s="28"/>
      <c r="Z25" s="28"/>
      <c r="AA25" s="28"/>
      <c r="AB25" s="28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</row>
    <row r="26" spans="1:44" ht="15.75" x14ac:dyDescent="0.25">
      <c r="A26" s="26">
        <v>2</v>
      </c>
      <c r="B26" s="23" t="s">
        <v>19</v>
      </c>
      <c r="C26" s="19" t="s">
        <v>14</v>
      </c>
      <c r="D26" s="20">
        <v>1255.6500000000001</v>
      </c>
      <c r="E26" s="45">
        <f t="shared" ref="E26" si="4">SUM(F26:Q26)</f>
        <v>38.609999999999992</v>
      </c>
      <c r="F26" s="93">
        <v>7.56</v>
      </c>
      <c r="G26" s="94"/>
      <c r="H26" s="93">
        <v>8.3000000000000007</v>
      </c>
      <c r="I26" s="94"/>
      <c r="J26" s="93">
        <v>18.63</v>
      </c>
      <c r="K26" s="94"/>
      <c r="L26" s="73">
        <v>1.1399999999999999</v>
      </c>
      <c r="M26" s="73"/>
      <c r="N26" s="51">
        <v>1.55</v>
      </c>
      <c r="O26" s="21">
        <v>0</v>
      </c>
      <c r="P26" s="21">
        <v>1.43</v>
      </c>
      <c r="Q26" s="21">
        <v>0</v>
      </c>
      <c r="R26" s="20">
        <f t="shared" ref="R26" si="5">D26*E26</f>
        <v>48480.646499999995</v>
      </c>
      <c r="S26" s="20">
        <f t="shared" ref="S26" si="6">R26*12</f>
        <v>581767.75799999991</v>
      </c>
      <c r="T26" s="28"/>
      <c r="U26" s="28"/>
      <c r="V26" s="28"/>
      <c r="W26" s="57"/>
      <c r="X26" s="28"/>
      <c r="Y26" s="28"/>
      <c r="Z26" s="28"/>
      <c r="AA26" s="28"/>
      <c r="AB26" s="58" t="s">
        <v>22</v>
      </c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</row>
    <row r="27" spans="1:44" ht="15.75" x14ac:dyDescent="0.25">
      <c r="A27" s="13"/>
      <c r="B27" s="54" t="s">
        <v>21</v>
      </c>
      <c r="C27" s="26"/>
      <c r="D27" s="27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7"/>
      <c r="S27" s="27"/>
      <c r="T27" s="25"/>
      <c r="U27" s="25"/>
      <c r="V27" s="25"/>
      <c r="W27" s="41"/>
      <c r="X27" s="25"/>
      <c r="Y27" s="25"/>
      <c r="Z27" s="25"/>
      <c r="AA27" s="25"/>
      <c r="AB27" s="25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</row>
    <row r="28" spans="1:44" ht="15.75" x14ac:dyDescent="0.25">
      <c r="A28" s="13">
        <v>3</v>
      </c>
      <c r="B28" s="23" t="s">
        <v>50</v>
      </c>
      <c r="C28" s="19" t="s">
        <v>48</v>
      </c>
      <c r="D28" s="21">
        <v>846.4</v>
      </c>
      <c r="E28" s="45">
        <f t="shared" ref="E28:E31" si="7">SUM(F28:Q28)</f>
        <v>39.779999999999994</v>
      </c>
      <c r="F28" s="93">
        <v>9</v>
      </c>
      <c r="G28" s="94"/>
      <c r="H28" s="93">
        <v>7.81</v>
      </c>
      <c r="I28" s="94"/>
      <c r="J28" s="93">
        <v>18.850000000000001</v>
      </c>
      <c r="K28" s="94"/>
      <c r="L28" s="73">
        <v>1.1399999999999999</v>
      </c>
      <c r="M28" s="73"/>
      <c r="N28" s="51">
        <v>1.55</v>
      </c>
      <c r="O28" s="21">
        <v>0</v>
      </c>
      <c r="P28" s="21">
        <v>1.43</v>
      </c>
      <c r="Q28" s="21">
        <v>0</v>
      </c>
      <c r="R28" s="20">
        <f>D28*E28</f>
        <v>33669.791999999994</v>
      </c>
      <c r="S28" s="20">
        <f t="shared" ref="S28:S31" si="8">R28*12</f>
        <v>404037.50399999996</v>
      </c>
      <c r="T28" s="25"/>
      <c r="U28" s="25"/>
      <c r="V28" s="25"/>
      <c r="W28" s="41"/>
      <c r="X28" s="25"/>
      <c r="Y28" s="25"/>
      <c r="Z28" s="25"/>
      <c r="AA28" s="25"/>
      <c r="AB28" s="44" t="s">
        <v>20</v>
      </c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</row>
    <row r="29" spans="1:44" ht="15.75" x14ac:dyDescent="0.25">
      <c r="A29" s="13">
        <v>4</v>
      </c>
      <c r="B29" s="23" t="s">
        <v>19</v>
      </c>
      <c r="C29" s="19" t="s">
        <v>51</v>
      </c>
      <c r="D29" s="21">
        <v>827.4</v>
      </c>
      <c r="E29" s="45">
        <f t="shared" si="7"/>
        <v>39.779999999999994</v>
      </c>
      <c r="F29" s="93">
        <v>9</v>
      </c>
      <c r="G29" s="94"/>
      <c r="H29" s="93">
        <v>7.81</v>
      </c>
      <c r="I29" s="94"/>
      <c r="J29" s="93">
        <v>18.850000000000001</v>
      </c>
      <c r="K29" s="94"/>
      <c r="L29" s="73">
        <v>1.1399999999999999</v>
      </c>
      <c r="M29" s="73"/>
      <c r="N29" s="51">
        <v>1.55</v>
      </c>
      <c r="O29" s="21">
        <v>0</v>
      </c>
      <c r="P29" s="21">
        <v>1.43</v>
      </c>
      <c r="Q29" s="21">
        <v>0</v>
      </c>
      <c r="R29" s="20">
        <f t="shared" ref="R29:R31" si="9">D29*E29</f>
        <v>32913.971999999994</v>
      </c>
      <c r="S29" s="20">
        <f t="shared" si="8"/>
        <v>394967.66399999993</v>
      </c>
      <c r="T29" s="25"/>
      <c r="U29" s="25"/>
      <c r="V29" s="25"/>
      <c r="W29" s="41"/>
      <c r="X29" s="25"/>
      <c r="Y29" s="25"/>
      <c r="Z29" s="25"/>
      <c r="AA29" s="25"/>
      <c r="AB29" s="44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</row>
    <row r="30" spans="1:44" ht="15.75" x14ac:dyDescent="0.25">
      <c r="A30" s="13">
        <v>5</v>
      </c>
      <c r="B30" s="23" t="s">
        <v>19</v>
      </c>
      <c r="C30" s="19" t="s">
        <v>52</v>
      </c>
      <c r="D30" s="21">
        <v>1476.5</v>
      </c>
      <c r="E30" s="45">
        <f t="shared" si="7"/>
        <v>39.779999999999994</v>
      </c>
      <c r="F30" s="93">
        <v>9</v>
      </c>
      <c r="G30" s="94"/>
      <c r="H30" s="93">
        <v>7.81</v>
      </c>
      <c r="I30" s="94"/>
      <c r="J30" s="93">
        <v>18.850000000000001</v>
      </c>
      <c r="K30" s="94"/>
      <c r="L30" s="73">
        <v>1.1399999999999999</v>
      </c>
      <c r="M30" s="73"/>
      <c r="N30" s="51">
        <v>1.55</v>
      </c>
      <c r="O30" s="21">
        <v>0</v>
      </c>
      <c r="P30" s="21">
        <v>1.43</v>
      </c>
      <c r="Q30" s="21">
        <v>0</v>
      </c>
      <c r="R30" s="20">
        <f t="shared" si="9"/>
        <v>58735.169999999991</v>
      </c>
      <c r="S30" s="20">
        <f t="shared" si="8"/>
        <v>704822.03999999992</v>
      </c>
      <c r="T30" s="25"/>
      <c r="U30" s="25"/>
      <c r="V30" s="25"/>
      <c r="W30" s="41"/>
      <c r="X30" s="25"/>
      <c r="Y30" s="25"/>
      <c r="Z30" s="25"/>
      <c r="AA30" s="25"/>
      <c r="AB30" s="44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</row>
    <row r="31" spans="1:44" ht="15.75" x14ac:dyDescent="0.25">
      <c r="A31" s="13">
        <v>6</v>
      </c>
      <c r="B31" s="18" t="s">
        <v>50</v>
      </c>
      <c r="C31" s="19" t="s">
        <v>53</v>
      </c>
      <c r="D31" s="21">
        <v>1476.5</v>
      </c>
      <c r="E31" s="45">
        <f t="shared" si="7"/>
        <v>39.779999999999994</v>
      </c>
      <c r="F31" s="93">
        <v>9</v>
      </c>
      <c r="G31" s="94"/>
      <c r="H31" s="93">
        <v>7.81</v>
      </c>
      <c r="I31" s="94"/>
      <c r="J31" s="93">
        <v>18.850000000000001</v>
      </c>
      <c r="K31" s="94"/>
      <c r="L31" s="73">
        <v>1.1399999999999999</v>
      </c>
      <c r="M31" s="73"/>
      <c r="N31" s="51">
        <v>1.55</v>
      </c>
      <c r="O31" s="21">
        <v>0</v>
      </c>
      <c r="P31" s="21">
        <v>1.43</v>
      </c>
      <c r="Q31" s="21">
        <v>0</v>
      </c>
      <c r="R31" s="20">
        <f t="shared" si="9"/>
        <v>58735.169999999991</v>
      </c>
      <c r="S31" s="20">
        <f t="shared" si="8"/>
        <v>704822.03999999992</v>
      </c>
      <c r="T31" s="25"/>
      <c r="U31" s="25"/>
      <c r="V31" s="25"/>
      <c r="W31" s="41"/>
      <c r="X31" s="25"/>
      <c r="Y31" s="25"/>
      <c r="Z31" s="25"/>
      <c r="AA31" s="25"/>
      <c r="AB31" s="44" t="s">
        <v>20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</row>
    <row r="32" spans="1:44" ht="15.75" x14ac:dyDescent="0.25">
      <c r="A32" s="13"/>
      <c r="B32" s="54" t="s">
        <v>23</v>
      </c>
      <c r="C32" s="88"/>
      <c r="D32" s="27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7"/>
      <c r="S32" s="27"/>
      <c r="T32" s="25"/>
      <c r="U32" s="25"/>
      <c r="V32" s="25"/>
      <c r="W32" s="41"/>
      <c r="X32" s="25"/>
      <c r="Y32" s="25"/>
      <c r="Z32" s="25"/>
      <c r="AA32" s="25"/>
      <c r="AB32" s="25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</row>
    <row r="33" spans="1:44" ht="15.75" x14ac:dyDescent="0.25">
      <c r="A33" s="13">
        <v>7</v>
      </c>
      <c r="B33" s="17" t="s">
        <v>50</v>
      </c>
      <c r="C33" s="80" t="s">
        <v>57</v>
      </c>
      <c r="D33" s="21">
        <v>931.3</v>
      </c>
      <c r="E33" s="45">
        <f t="shared" ref="E33" si="10">SUM(F33:Q33)</f>
        <v>38.26</v>
      </c>
      <c r="F33" s="93">
        <v>9.2899999999999991</v>
      </c>
      <c r="G33" s="97"/>
      <c r="H33" s="93">
        <v>8.84</v>
      </c>
      <c r="I33" s="97"/>
      <c r="J33" s="93">
        <v>17.440000000000001</v>
      </c>
      <c r="K33" s="97"/>
      <c r="L33" s="73">
        <v>1.1399999999999999</v>
      </c>
      <c r="M33" s="73"/>
      <c r="N33" s="51">
        <v>1.55</v>
      </c>
      <c r="O33" s="21">
        <v>0</v>
      </c>
      <c r="P33" s="21">
        <v>0</v>
      </c>
      <c r="Q33" s="21">
        <v>0</v>
      </c>
      <c r="R33" s="20">
        <f t="shared" ref="R33" si="11">D33*E33</f>
        <v>35631.537999999993</v>
      </c>
      <c r="S33" s="20">
        <f t="shared" ref="S33" si="12">R33*12</f>
        <v>427578.45599999989</v>
      </c>
      <c r="T33" s="25"/>
      <c r="U33" s="25"/>
      <c r="V33" s="25"/>
      <c r="W33" s="41"/>
      <c r="X33" s="25"/>
      <c r="Y33" s="25"/>
      <c r="Z33" s="25"/>
      <c r="AA33" s="25"/>
      <c r="AB33" s="59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</row>
    <row r="34" spans="1:44" ht="15.75" x14ac:dyDescent="0.25">
      <c r="A34" s="13"/>
      <c r="B34" s="54" t="s">
        <v>24</v>
      </c>
      <c r="C34" s="88"/>
      <c r="D34" s="27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7"/>
      <c r="S34" s="27"/>
      <c r="T34" s="25"/>
      <c r="U34" s="25"/>
      <c r="V34" s="25"/>
      <c r="W34" s="41"/>
      <c r="X34" s="25"/>
      <c r="Y34" s="25"/>
      <c r="Z34" s="25"/>
      <c r="AA34" s="25"/>
      <c r="AB34" s="25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</row>
    <row r="35" spans="1:44" s="56" customFormat="1" ht="15.75" x14ac:dyDescent="0.25">
      <c r="A35" s="62">
        <v>8</v>
      </c>
      <c r="B35" s="62" t="s">
        <v>19</v>
      </c>
      <c r="C35" s="82" t="s">
        <v>69</v>
      </c>
      <c r="D35" s="76">
        <v>204.3</v>
      </c>
      <c r="E35" s="76">
        <f>SUM(F35:Q35)</f>
        <v>19.41</v>
      </c>
      <c r="F35" s="91">
        <v>7.78</v>
      </c>
      <c r="G35" s="92"/>
      <c r="H35" s="91">
        <v>5.38</v>
      </c>
      <c r="I35" s="92"/>
      <c r="J35" s="91">
        <v>2.13</v>
      </c>
      <c r="K35" s="92"/>
      <c r="L35" s="77">
        <v>1.1399999999999999</v>
      </c>
      <c r="M35" s="77"/>
      <c r="N35" s="76">
        <v>1.55</v>
      </c>
      <c r="O35" s="63">
        <v>0</v>
      </c>
      <c r="P35" s="71">
        <v>1.43</v>
      </c>
      <c r="Q35" s="71">
        <v>0</v>
      </c>
      <c r="R35" s="64">
        <f>D35*E35</f>
        <v>3965.4630000000002</v>
      </c>
      <c r="S35" s="64">
        <f t="shared" ref="S35:S36" si="13">R35*12</f>
        <v>47585.556000000004</v>
      </c>
      <c r="T35" s="62"/>
      <c r="U35" s="62"/>
      <c r="V35" s="62"/>
      <c r="W35" s="65"/>
      <c r="X35" s="62"/>
      <c r="Y35" s="62"/>
      <c r="Z35" s="62"/>
      <c r="AA35" s="62"/>
      <c r="AB35" s="66"/>
    </row>
    <row r="36" spans="1:44" s="56" customFormat="1" ht="15.75" x14ac:dyDescent="0.25">
      <c r="A36" s="62">
        <v>9</v>
      </c>
      <c r="B36" s="62" t="s">
        <v>19</v>
      </c>
      <c r="C36" s="82" t="s">
        <v>70</v>
      </c>
      <c r="D36" s="76">
        <v>204.3</v>
      </c>
      <c r="E36" s="76">
        <f t="shared" ref="E36" si="14">SUM(F36:Q36)</f>
        <v>19.41</v>
      </c>
      <c r="F36" s="91">
        <v>7.78</v>
      </c>
      <c r="G36" s="92"/>
      <c r="H36" s="91">
        <v>5.38</v>
      </c>
      <c r="I36" s="92"/>
      <c r="J36" s="91">
        <v>2.13</v>
      </c>
      <c r="K36" s="92"/>
      <c r="L36" s="77">
        <v>1.1399999999999999</v>
      </c>
      <c r="M36" s="77"/>
      <c r="N36" s="76">
        <v>1.55</v>
      </c>
      <c r="O36" s="63">
        <v>0</v>
      </c>
      <c r="P36" s="71">
        <v>1.43</v>
      </c>
      <c r="Q36" s="71">
        <v>0</v>
      </c>
      <c r="R36" s="64">
        <f t="shared" ref="R36" si="15">D36*E36</f>
        <v>3965.4630000000002</v>
      </c>
      <c r="S36" s="64">
        <f t="shared" si="13"/>
        <v>47585.556000000004</v>
      </c>
      <c r="T36" s="62"/>
      <c r="U36" s="62"/>
      <c r="V36" s="62"/>
      <c r="W36" s="65"/>
      <c r="X36" s="62"/>
      <c r="Y36" s="62"/>
      <c r="Z36" s="62"/>
      <c r="AA36" s="62"/>
      <c r="AB36" s="66"/>
    </row>
    <row r="37" spans="1:44" ht="15.75" x14ac:dyDescent="0.25">
      <c r="A37" s="13"/>
      <c r="B37" s="54" t="s">
        <v>25</v>
      </c>
      <c r="C37" s="88"/>
      <c r="D37" s="27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7"/>
      <c r="S37" s="27"/>
      <c r="T37" s="25"/>
      <c r="U37" s="25"/>
      <c r="V37" s="25"/>
      <c r="W37" s="41"/>
      <c r="X37" s="25"/>
      <c r="Y37" s="25"/>
      <c r="Z37" s="25"/>
      <c r="AA37" s="25"/>
      <c r="AB37" s="25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</row>
    <row r="38" spans="1:44" ht="15.75" x14ac:dyDescent="0.25">
      <c r="A38" s="43">
        <v>10</v>
      </c>
      <c r="B38" s="18" t="s">
        <v>19</v>
      </c>
      <c r="C38" s="19" t="s">
        <v>59</v>
      </c>
      <c r="D38" s="21">
        <v>1624.3</v>
      </c>
      <c r="E38" s="21">
        <f>SUM(F38:Q38)</f>
        <v>40.26</v>
      </c>
      <c r="F38" s="93">
        <v>7.98</v>
      </c>
      <c r="G38" s="94"/>
      <c r="H38" s="93">
        <v>9.32</v>
      </c>
      <c r="I38" s="94"/>
      <c r="J38" s="93">
        <v>17.93</v>
      </c>
      <c r="K38" s="94"/>
      <c r="L38" s="73">
        <v>1.1399999999999999</v>
      </c>
      <c r="M38" s="73"/>
      <c r="N38" s="51">
        <v>1.55</v>
      </c>
      <c r="O38" s="21">
        <v>0</v>
      </c>
      <c r="P38" s="21">
        <v>1.43</v>
      </c>
      <c r="Q38" s="21">
        <v>0.91</v>
      </c>
      <c r="R38" s="20">
        <f>D38*E38</f>
        <v>65394.317999999992</v>
      </c>
      <c r="S38" s="20">
        <f>R38*12</f>
        <v>784731.81599999988</v>
      </c>
      <c r="T38" s="46"/>
      <c r="U38" s="46"/>
      <c r="V38" s="47"/>
      <c r="W38" s="47"/>
      <c r="X38" s="25"/>
      <c r="Y38" s="25"/>
      <c r="Z38" s="25"/>
      <c r="AA38" s="25"/>
      <c r="AB38" s="25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</row>
    <row r="39" spans="1:44" ht="15.75" x14ac:dyDescent="0.25">
      <c r="A39" s="13"/>
      <c r="B39" s="54" t="s">
        <v>26</v>
      </c>
      <c r="C39" s="88"/>
      <c r="D39" s="27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7"/>
      <c r="S39" s="27"/>
      <c r="T39" s="25"/>
      <c r="U39" s="25"/>
      <c r="V39" s="25"/>
      <c r="W39" s="41"/>
      <c r="X39" s="25"/>
      <c r="Y39" s="25"/>
      <c r="Z39" s="25"/>
      <c r="AA39" s="25"/>
      <c r="AB39" s="25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</row>
    <row r="40" spans="1:44" ht="15.75" x14ac:dyDescent="0.25">
      <c r="A40" s="13">
        <v>11</v>
      </c>
      <c r="B40" s="23" t="s">
        <v>19</v>
      </c>
      <c r="C40" s="19" t="s">
        <v>39</v>
      </c>
      <c r="D40" s="81">
        <v>150.6</v>
      </c>
      <c r="E40" s="45">
        <f t="shared" ref="E40:E41" si="16">SUM(F40:Q40)</f>
        <v>138.16</v>
      </c>
      <c r="F40" s="93">
        <v>16.690000000000001</v>
      </c>
      <c r="G40" s="94"/>
      <c r="H40" s="93">
        <v>21</v>
      </c>
      <c r="I40" s="94"/>
      <c r="J40" s="93">
        <v>97.78</v>
      </c>
      <c r="K40" s="94"/>
      <c r="L40" s="73">
        <v>1.1399999999999999</v>
      </c>
      <c r="M40" s="73"/>
      <c r="N40" s="51">
        <v>1.55</v>
      </c>
      <c r="O40" s="21">
        <v>0</v>
      </c>
      <c r="P40" s="21">
        <v>0</v>
      </c>
      <c r="Q40" s="21">
        <v>0</v>
      </c>
      <c r="R40" s="20">
        <f t="shared" ref="R40:R41" si="17">D40*E40</f>
        <v>20806.895999999997</v>
      </c>
      <c r="S40" s="20">
        <f t="shared" ref="S40:S41" si="18">R40*12</f>
        <v>249682.75199999998</v>
      </c>
      <c r="T40" s="24">
        <v>1.43</v>
      </c>
      <c r="U40" s="24">
        <v>0.91</v>
      </c>
      <c r="V40" s="22">
        <f t="shared" ref="V40:V41" si="19">H40*I40</f>
        <v>0</v>
      </c>
      <c r="W40" s="22">
        <f t="shared" ref="W40:W41" si="20">V40*12</f>
        <v>0</v>
      </c>
      <c r="X40" s="25"/>
      <c r="Y40" s="25"/>
      <c r="Z40" s="25"/>
      <c r="AA40" s="25"/>
      <c r="AB40" s="25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</row>
    <row r="41" spans="1:44" ht="15.75" x14ac:dyDescent="0.25">
      <c r="A41" s="13">
        <v>12</v>
      </c>
      <c r="B41" s="18" t="s">
        <v>19</v>
      </c>
      <c r="C41" s="19" t="s">
        <v>40</v>
      </c>
      <c r="D41" s="81">
        <v>171.2</v>
      </c>
      <c r="E41" s="45">
        <f t="shared" si="16"/>
        <v>138.16</v>
      </c>
      <c r="F41" s="93">
        <v>16.690000000000001</v>
      </c>
      <c r="G41" s="94"/>
      <c r="H41" s="93">
        <v>21</v>
      </c>
      <c r="I41" s="94"/>
      <c r="J41" s="93">
        <v>97.78</v>
      </c>
      <c r="K41" s="94"/>
      <c r="L41" s="73">
        <v>1.1399999999999999</v>
      </c>
      <c r="M41" s="73"/>
      <c r="N41" s="51">
        <v>1.55</v>
      </c>
      <c r="O41" s="21">
        <v>0</v>
      </c>
      <c r="P41" s="21">
        <v>0</v>
      </c>
      <c r="Q41" s="21">
        <v>0</v>
      </c>
      <c r="R41" s="20">
        <f t="shared" si="17"/>
        <v>23652.991999999998</v>
      </c>
      <c r="S41" s="20">
        <f t="shared" si="18"/>
        <v>283835.90399999998</v>
      </c>
      <c r="T41" s="24">
        <v>1.43</v>
      </c>
      <c r="U41" s="24">
        <v>0.91</v>
      </c>
      <c r="V41" s="22">
        <f t="shared" si="19"/>
        <v>0</v>
      </c>
      <c r="W41" s="22">
        <f t="shared" si="20"/>
        <v>0</v>
      </c>
      <c r="X41" s="25"/>
      <c r="Y41" s="25"/>
      <c r="Z41" s="25"/>
      <c r="AA41" s="25"/>
      <c r="AB41" s="25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</row>
    <row r="42" spans="1:44" ht="15.75" x14ac:dyDescent="0.25">
      <c r="A42" s="13"/>
      <c r="B42" s="54" t="s">
        <v>28</v>
      </c>
      <c r="C42" s="88"/>
      <c r="D42" s="27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7"/>
      <c r="S42" s="27"/>
      <c r="T42" s="25"/>
      <c r="U42" s="25"/>
      <c r="V42" s="25"/>
      <c r="W42" s="41"/>
      <c r="X42" s="25"/>
      <c r="Y42" s="25"/>
      <c r="Z42" s="25"/>
      <c r="AA42" s="25"/>
      <c r="AB42" s="25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</row>
    <row r="43" spans="1:44" ht="15.75" x14ac:dyDescent="0.25">
      <c r="A43" s="13">
        <v>13</v>
      </c>
      <c r="B43" s="18" t="s">
        <v>19</v>
      </c>
      <c r="C43" s="19" t="s">
        <v>10</v>
      </c>
      <c r="D43" s="21">
        <v>661.78</v>
      </c>
      <c r="E43" s="45">
        <f>SUM(F43:Q43)</f>
        <v>39.779999999999994</v>
      </c>
      <c r="F43" s="93">
        <v>9</v>
      </c>
      <c r="G43" s="94"/>
      <c r="H43" s="93">
        <v>7.81</v>
      </c>
      <c r="I43" s="94"/>
      <c r="J43" s="93">
        <v>18.850000000000001</v>
      </c>
      <c r="K43" s="94"/>
      <c r="L43" s="73">
        <v>1.1399999999999999</v>
      </c>
      <c r="M43" s="73"/>
      <c r="N43" s="51">
        <v>1.55</v>
      </c>
      <c r="O43" s="21">
        <v>0</v>
      </c>
      <c r="P43" s="21">
        <v>1.43</v>
      </c>
      <c r="Q43" s="21">
        <v>0</v>
      </c>
      <c r="R43" s="20">
        <f t="shared" ref="R43:R44" si="21">D43*E43</f>
        <v>26325.608399999994</v>
      </c>
      <c r="S43" s="20">
        <f t="shared" ref="S43:S44" si="22">R43*12</f>
        <v>315907.30079999991</v>
      </c>
      <c r="T43" s="25"/>
      <c r="U43" s="25"/>
      <c r="V43" s="25"/>
      <c r="W43" s="41"/>
      <c r="X43" s="25"/>
      <c r="Y43" s="25"/>
      <c r="Z43" s="25"/>
      <c r="AA43" s="25"/>
      <c r="AB43" s="44" t="s">
        <v>27</v>
      </c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</row>
    <row r="44" spans="1:44" ht="15.75" x14ac:dyDescent="0.25">
      <c r="A44" s="13">
        <v>14</v>
      </c>
      <c r="B44" s="18" t="s">
        <v>19</v>
      </c>
      <c r="C44" s="19" t="s">
        <v>12</v>
      </c>
      <c r="D44" s="21">
        <v>779.4</v>
      </c>
      <c r="E44" s="45">
        <f t="shared" ref="E44" si="23">SUM(F44:Q44)</f>
        <v>39.779999999999994</v>
      </c>
      <c r="F44" s="93">
        <v>9</v>
      </c>
      <c r="G44" s="94"/>
      <c r="H44" s="93">
        <v>7.81</v>
      </c>
      <c r="I44" s="94"/>
      <c r="J44" s="93">
        <v>18.850000000000001</v>
      </c>
      <c r="K44" s="94"/>
      <c r="L44" s="73">
        <v>1.1399999999999999</v>
      </c>
      <c r="M44" s="73"/>
      <c r="N44" s="51">
        <v>1.55</v>
      </c>
      <c r="O44" s="21">
        <v>0</v>
      </c>
      <c r="P44" s="21">
        <v>1.43</v>
      </c>
      <c r="Q44" s="21">
        <v>0</v>
      </c>
      <c r="R44" s="20">
        <f t="shared" si="21"/>
        <v>31004.531999999996</v>
      </c>
      <c r="S44" s="20">
        <f t="shared" si="22"/>
        <v>372054.38399999996</v>
      </c>
      <c r="T44" s="25"/>
      <c r="U44" s="25"/>
      <c r="V44" s="25"/>
      <c r="W44" s="41"/>
      <c r="X44" s="25"/>
      <c r="Y44" s="25"/>
      <c r="Z44" s="25"/>
      <c r="AA44" s="25"/>
      <c r="AB44" s="44" t="s">
        <v>27</v>
      </c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</row>
    <row r="45" spans="1:44" ht="15.75" x14ac:dyDescent="0.25">
      <c r="A45" s="13">
        <v>15</v>
      </c>
      <c r="B45" s="18" t="s">
        <v>19</v>
      </c>
      <c r="C45" s="19" t="s">
        <v>13</v>
      </c>
      <c r="D45" s="21">
        <v>805.51</v>
      </c>
      <c r="E45" s="45">
        <f t="shared" ref="E45:E46" si="24">SUM(F45:Q45)</f>
        <v>39.779999999999994</v>
      </c>
      <c r="F45" s="93">
        <v>9</v>
      </c>
      <c r="G45" s="94"/>
      <c r="H45" s="93">
        <v>7.81</v>
      </c>
      <c r="I45" s="94"/>
      <c r="J45" s="93">
        <v>18.850000000000001</v>
      </c>
      <c r="K45" s="94"/>
      <c r="L45" s="73">
        <v>1.1399999999999999</v>
      </c>
      <c r="M45" s="73"/>
      <c r="N45" s="51">
        <v>1.55</v>
      </c>
      <c r="O45" s="21">
        <v>0</v>
      </c>
      <c r="P45" s="21">
        <v>1.43</v>
      </c>
      <c r="Q45" s="21">
        <v>0</v>
      </c>
      <c r="R45" s="20">
        <f t="shared" ref="R45:R46" si="25">D45*E45</f>
        <v>32043.187799999996</v>
      </c>
      <c r="S45" s="20">
        <f t="shared" ref="S45:S46" si="26">R45*12</f>
        <v>384518.25359999994</v>
      </c>
      <c r="T45" s="25"/>
      <c r="U45" s="25"/>
      <c r="V45" s="25"/>
      <c r="W45" s="41"/>
      <c r="X45" s="25"/>
      <c r="Y45" s="25"/>
      <c r="Z45" s="25"/>
      <c r="AA45" s="25"/>
      <c r="AB45" s="44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</row>
    <row r="46" spans="1:44" ht="15.75" x14ac:dyDescent="0.25">
      <c r="A46" s="13">
        <v>16</v>
      </c>
      <c r="B46" s="18" t="s">
        <v>19</v>
      </c>
      <c r="C46" s="19" t="s">
        <v>75</v>
      </c>
      <c r="D46" s="21">
        <v>951.4</v>
      </c>
      <c r="E46" s="45">
        <f t="shared" si="24"/>
        <v>39.779999999999994</v>
      </c>
      <c r="F46" s="93">
        <v>9</v>
      </c>
      <c r="G46" s="94"/>
      <c r="H46" s="93">
        <v>7.81</v>
      </c>
      <c r="I46" s="94"/>
      <c r="J46" s="93">
        <v>18.850000000000001</v>
      </c>
      <c r="K46" s="94"/>
      <c r="L46" s="73">
        <v>1.1399999999999999</v>
      </c>
      <c r="M46" s="73"/>
      <c r="N46" s="51">
        <v>1.55</v>
      </c>
      <c r="O46" s="21">
        <v>0</v>
      </c>
      <c r="P46" s="21">
        <v>1.43</v>
      </c>
      <c r="Q46" s="21">
        <v>0</v>
      </c>
      <c r="R46" s="20">
        <f t="shared" si="25"/>
        <v>37846.691999999995</v>
      </c>
      <c r="S46" s="20">
        <f t="shared" si="26"/>
        <v>454160.30399999995</v>
      </c>
      <c r="T46" s="25"/>
      <c r="U46" s="25"/>
      <c r="V46" s="25"/>
      <c r="W46" s="41"/>
      <c r="X46" s="25"/>
      <c r="Y46" s="25"/>
      <c r="Z46" s="25"/>
      <c r="AA46" s="25"/>
      <c r="AB46" s="44" t="s">
        <v>27</v>
      </c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</row>
    <row r="47" spans="1:44" ht="15.75" x14ac:dyDescent="0.25">
      <c r="A47" s="13"/>
      <c r="B47" s="54" t="s">
        <v>29</v>
      </c>
      <c r="C47" s="19"/>
      <c r="D47" s="21"/>
      <c r="E47" s="45"/>
      <c r="F47" s="53"/>
      <c r="G47" s="74"/>
      <c r="H47" s="53"/>
      <c r="I47" s="74"/>
      <c r="J47" s="53"/>
      <c r="K47" s="74"/>
      <c r="L47" s="73"/>
      <c r="M47" s="73"/>
      <c r="N47" s="51"/>
      <c r="O47" s="21"/>
      <c r="P47" s="21"/>
      <c r="Q47" s="21"/>
      <c r="R47" s="20"/>
      <c r="S47" s="20"/>
      <c r="T47" s="25"/>
      <c r="U47" s="25"/>
      <c r="V47" s="25"/>
      <c r="W47" s="41"/>
      <c r="X47" s="25"/>
      <c r="Y47" s="25"/>
      <c r="Z47" s="25"/>
      <c r="AA47" s="25"/>
      <c r="AB47" s="44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</row>
    <row r="48" spans="1:44" s="55" customFormat="1" ht="15.75" x14ac:dyDescent="0.25">
      <c r="A48" s="62">
        <v>17</v>
      </c>
      <c r="B48" s="69" t="s">
        <v>19</v>
      </c>
      <c r="C48" s="75" t="s">
        <v>74</v>
      </c>
      <c r="D48" s="71">
        <v>826.8</v>
      </c>
      <c r="E48" s="76">
        <f t="shared" ref="E48" si="27">SUM(F48:Q48)</f>
        <v>138.16</v>
      </c>
      <c r="F48" s="89">
        <v>16.690000000000001</v>
      </c>
      <c r="G48" s="90"/>
      <c r="H48" s="89">
        <v>21.01</v>
      </c>
      <c r="I48" s="90"/>
      <c r="J48" s="91">
        <v>97.77</v>
      </c>
      <c r="K48" s="92"/>
      <c r="L48" s="77">
        <v>1.1399999999999999</v>
      </c>
      <c r="M48" s="78"/>
      <c r="N48" s="76">
        <v>1.55</v>
      </c>
      <c r="O48" s="63">
        <v>0</v>
      </c>
      <c r="P48" s="63">
        <v>0</v>
      </c>
      <c r="Q48" s="71">
        <v>0</v>
      </c>
      <c r="R48" s="64">
        <f t="shared" ref="R48" si="28">D48*E48</f>
        <v>114230.68799999999</v>
      </c>
      <c r="S48" s="64">
        <f t="shared" ref="S48" si="29">R48*12</f>
        <v>1370768.2560000001</v>
      </c>
      <c r="T48" s="66"/>
      <c r="U48" s="66"/>
      <c r="V48" s="66"/>
      <c r="W48" s="68"/>
      <c r="X48" s="66"/>
      <c r="Y48" s="66"/>
      <c r="Z48" s="66"/>
      <c r="AA48" s="66"/>
      <c r="AB48" s="6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</row>
    <row r="49" spans="1:44" ht="15.75" x14ac:dyDescent="0.25">
      <c r="A49" s="13"/>
      <c r="B49" s="54" t="s">
        <v>77</v>
      </c>
      <c r="C49" s="87"/>
      <c r="D49" s="21"/>
      <c r="E49" s="45"/>
      <c r="F49" s="85"/>
      <c r="G49" s="86"/>
      <c r="H49" s="85"/>
      <c r="I49" s="86"/>
      <c r="J49" s="85"/>
      <c r="K49" s="86"/>
      <c r="L49" s="73"/>
      <c r="M49" s="73"/>
      <c r="N49" s="51"/>
      <c r="O49" s="21"/>
      <c r="P49" s="21"/>
      <c r="Q49" s="21"/>
      <c r="R49" s="20"/>
      <c r="S49" s="20"/>
      <c r="T49" s="25"/>
      <c r="U49" s="25"/>
      <c r="V49" s="25"/>
      <c r="W49" s="41"/>
      <c r="X49" s="25"/>
      <c r="Y49" s="25"/>
      <c r="Z49" s="25"/>
      <c r="AA49" s="25"/>
      <c r="AB49" s="44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</row>
    <row r="50" spans="1:44" ht="15.75" x14ac:dyDescent="0.25">
      <c r="A50" s="13">
        <v>18</v>
      </c>
      <c r="B50" s="23" t="s">
        <v>19</v>
      </c>
      <c r="C50" s="19" t="s">
        <v>9</v>
      </c>
      <c r="D50" s="21">
        <v>4725.6000000000004</v>
      </c>
      <c r="E50" s="45">
        <f t="shared" ref="E50" si="30">SUM(F50:Q50)</f>
        <v>39.519999999999989</v>
      </c>
      <c r="F50" s="93">
        <v>7.56</v>
      </c>
      <c r="G50" s="94"/>
      <c r="H50" s="93">
        <v>8.3000000000000007</v>
      </c>
      <c r="I50" s="94"/>
      <c r="J50" s="93">
        <v>18.63</v>
      </c>
      <c r="K50" s="94"/>
      <c r="L50" s="73">
        <v>1.1399999999999999</v>
      </c>
      <c r="M50" s="73"/>
      <c r="N50" s="51">
        <v>1.55</v>
      </c>
      <c r="O50" s="21">
        <v>0</v>
      </c>
      <c r="P50" s="21">
        <v>1.43</v>
      </c>
      <c r="Q50" s="21">
        <v>0.91</v>
      </c>
      <c r="R50" s="20">
        <f t="shared" ref="R50" si="31">D50*E50</f>
        <v>186755.71199999997</v>
      </c>
      <c r="S50" s="20">
        <f t="shared" ref="S50" si="32">R50*12</f>
        <v>2241068.5439999998</v>
      </c>
      <c r="T50" s="25"/>
      <c r="U50" s="25"/>
      <c r="V50" s="25"/>
      <c r="W50" s="41"/>
      <c r="X50" s="25"/>
      <c r="Y50" s="25"/>
      <c r="Z50" s="25"/>
      <c r="AA50" s="25"/>
      <c r="AB50" s="44" t="s">
        <v>27</v>
      </c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</row>
    <row r="51" spans="1:44" ht="15.75" x14ac:dyDescent="0.25">
      <c r="A51" s="13"/>
      <c r="B51" s="54" t="s">
        <v>58</v>
      </c>
      <c r="C51" s="87"/>
      <c r="D51" s="21"/>
      <c r="E51" s="45"/>
      <c r="F51" s="85"/>
      <c r="G51" s="86"/>
      <c r="H51" s="85"/>
      <c r="I51" s="86"/>
      <c r="J51" s="85"/>
      <c r="K51" s="86"/>
      <c r="L51" s="73"/>
      <c r="M51" s="73"/>
      <c r="N51" s="51"/>
      <c r="O51" s="21"/>
      <c r="P51" s="21"/>
      <c r="Q51" s="21"/>
      <c r="R51" s="20"/>
      <c r="S51" s="20"/>
      <c r="T51" s="25"/>
      <c r="U51" s="25"/>
      <c r="V51" s="25"/>
      <c r="W51" s="41"/>
      <c r="X51" s="25"/>
      <c r="Y51" s="25"/>
      <c r="Z51" s="25"/>
      <c r="AA51" s="25"/>
      <c r="AB51" s="44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</row>
    <row r="52" spans="1:44" ht="15.75" x14ac:dyDescent="0.25">
      <c r="A52" s="13">
        <v>19</v>
      </c>
      <c r="B52" s="67" t="s">
        <v>19</v>
      </c>
      <c r="C52" s="75" t="s">
        <v>71</v>
      </c>
      <c r="D52" s="76">
        <v>377.6</v>
      </c>
      <c r="E52" s="76">
        <f t="shared" ref="E52" si="33">SUM(F52:Q52)</f>
        <v>25.87</v>
      </c>
      <c r="F52" s="91">
        <v>7.78</v>
      </c>
      <c r="G52" s="92"/>
      <c r="H52" s="91">
        <v>5.38</v>
      </c>
      <c r="I52" s="92"/>
      <c r="J52" s="91">
        <v>10.02</v>
      </c>
      <c r="K52" s="92"/>
      <c r="L52" s="77">
        <v>1.1399999999999999</v>
      </c>
      <c r="M52" s="78"/>
      <c r="N52" s="76">
        <v>1.55</v>
      </c>
      <c r="O52" s="63">
        <v>0</v>
      </c>
      <c r="P52" s="63">
        <v>0</v>
      </c>
      <c r="Q52" s="71">
        <v>0</v>
      </c>
      <c r="R52" s="64">
        <f t="shared" ref="R52:R54" si="34">D52*E52</f>
        <v>9768.5120000000006</v>
      </c>
      <c r="S52" s="64">
        <f t="shared" ref="S52:S54" si="35">R52*12</f>
        <v>117222.144</v>
      </c>
      <c r="T52" s="25"/>
      <c r="U52" s="25"/>
      <c r="V52" s="25"/>
      <c r="W52" s="41"/>
      <c r="X52" s="25"/>
      <c r="Y52" s="25"/>
      <c r="Z52" s="25"/>
      <c r="AA52" s="25"/>
      <c r="AB52" s="44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</row>
    <row r="53" spans="1:44" ht="15.75" x14ac:dyDescent="0.25">
      <c r="A53" s="13">
        <v>20</v>
      </c>
      <c r="B53" s="67" t="s">
        <v>19</v>
      </c>
      <c r="C53" s="75" t="s">
        <v>72</v>
      </c>
      <c r="D53" s="76">
        <v>371.3</v>
      </c>
      <c r="E53" s="79">
        <f>SUM(F53:Q53)</f>
        <v>25.87</v>
      </c>
      <c r="F53" s="91">
        <v>7.78</v>
      </c>
      <c r="G53" s="92"/>
      <c r="H53" s="91">
        <v>5.38</v>
      </c>
      <c r="I53" s="92"/>
      <c r="J53" s="91">
        <v>10.02</v>
      </c>
      <c r="K53" s="92"/>
      <c r="L53" s="77">
        <v>1.1399999999999999</v>
      </c>
      <c r="M53" s="78"/>
      <c r="N53" s="76">
        <v>1.55</v>
      </c>
      <c r="O53" s="63">
        <v>0</v>
      </c>
      <c r="P53" s="63">
        <v>0</v>
      </c>
      <c r="Q53" s="71">
        <v>0</v>
      </c>
      <c r="R53" s="64">
        <f t="shared" si="34"/>
        <v>9605.5310000000009</v>
      </c>
      <c r="S53" s="64">
        <f t="shared" si="35"/>
        <v>115266.372</v>
      </c>
      <c r="T53" s="25"/>
      <c r="U53" s="25"/>
      <c r="V53" s="25"/>
      <c r="W53" s="41"/>
      <c r="X53" s="25"/>
      <c r="Y53" s="25"/>
      <c r="Z53" s="25"/>
      <c r="AA53" s="25"/>
      <c r="AB53" s="44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</row>
    <row r="54" spans="1:44" ht="15.75" x14ac:dyDescent="0.25">
      <c r="A54" s="13">
        <v>21</v>
      </c>
      <c r="B54" s="67" t="s">
        <v>19</v>
      </c>
      <c r="C54" s="75" t="s">
        <v>73</v>
      </c>
      <c r="D54" s="76">
        <v>386.4</v>
      </c>
      <c r="E54" s="76">
        <f t="shared" ref="E54" si="36">SUM(F54:Q54)</f>
        <v>25.87</v>
      </c>
      <c r="F54" s="91">
        <v>7.78</v>
      </c>
      <c r="G54" s="92"/>
      <c r="H54" s="91">
        <v>5.38</v>
      </c>
      <c r="I54" s="92"/>
      <c r="J54" s="91">
        <v>10.02</v>
      </c>
      <c r="K54" s="92"/>
      <c r="L54" s="77">
        <v>1.1399999999999999</v>
      </c>
      <c r="M54" s="78"/>
      <c r="N54" s="76">
        <v>1.55</v>
      </c>
      <c r="O54" s="63">
        <v>0</v>
      </c>
      <c r="P54" s="63">
        <v>0</v>
      </c>
      <c r="Q54" s="71">
        <v>0</v>
      </c>
      <c r="R54" s="64">
        <f t="shared" si="34"/>
        <v>9996.1679999999997</v>
      </c>
      <c r="S54" s="64">
        <f t="shared" si="35"/>
        <v>119954.016</v>
      </c>
      <c r="T54" s="25"/>
      <c r="U54" s="25"/>
      <c r="V54" s="25"/>
      <c r="W54" s="41"/>
      <c r="X54" s="25"/>
      <c r="Y54" s="25"/>
      <c r="Z54" s="25"/>
      <c r="AA54" s="25"/>
      <c r="AB54" s="44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</row>
    <row r="55" spans="1:44" ht="15.75" x14ac:dyDescent="0.25">
      <c r="A55" s="13">
        <v>22</v>
      </c>
      <c r="B55" s="67" t="s">
        <v>19</v>
      </c>
      <c r="C55" s="75" t="s">
        <v>84</v>
      </c>
      <c r="D55" s="19">
        <v>377.6</v>
      </c>
      <c r="E55" s="76">
        <v>25.87</v>
      </c>
      <c r="F55" s="91">
        <v>7.78</v>
      </c>
      <c r="G55" s="92"/>
      <c r="H55" s="91">
        <v>5.38</v>
      </c>
      <c r="I55" s="92"/>
      <c r="J55" s="91">
        <v>10.02</v>
      </c>
      <c r="K55" s="92"/>
      <c r="L55" s="77">
        <v>1.1399999999999999</v>
      </c>
      <c r="M55" s="78"/>
      <c r="N55" s="76">
        <v>1.55</v>
      </c>
      <c r="O55" s="63">
        <v>0</v>
      </c>
      <c r="P55" s="63">
        <v>0</v>
      </c>
      <c r="Q55" s="71">
        <v>0</v>
      </c>
      <c r="R55" s="64">
        <f>D55*E55</f>
        <v>9768.5120000000006</v>
      </c>
      <c r="S55" s="64">
        <f t="shared" ref="S55" si="37">R55*12</f>
        <v>117222.144</v>
      </c>
      <c r="T55" s="25"/>
      <c r="U55" s="25"/>
      <c r="V55" s="25"/>
      <c r="W55" s="41"/>
      <c r="X55" s="25"/>
      <c r="Y55" s="25"/>
      <c r="Z55" s="25"/>
      <c r="AA55" s="25"/>
      <c r="AB55" s="44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</row>
    <row r="56" spans="1:44" ht="15.75" x14ac:dyDescent="0.25">
      <c r="A56" s="13"/>
      <c r="B56" s="29" t="s">
        <v>85</v>
      </c>
      <c r="C56" s="26"/>
      <c r="D56" s="27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7"/>
      <c r="S56" s="27"/>
      <c r="T56" s="25"/>
      <c r="U56" s="25"/>
      <c r="V56" s="25"/>
      <c r="W56" s="41"/>
      <c r="X56" s="25"/>
      <c r="Y56" s="25"/>
      <c r="Z56" s="25"/>
      <c r="AA56" s="25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</row>
    <row r="57" spans="1:44" ht="15.75" x14ac:dyDescent="0.25">
      <c r="A57" s="62">
        <v>23</v>
      </c>
      <c r="B57" s="69" t="s">
        <v>19</v>
      </c>
      <c r="C57" s="75" t="s">
        <v>76</v>
      </c>
      <c r="D57" s="71">
        <v>1961.2</v>
      </c>
      <c r="E57" s="76">
        <f t="shared" ref="E57" si="38">SUM(F57:Q57)</f>
        <v>39.519999999999989</v>
      </c>
      <c r="F57" s="89">
        <v>7.56</v>
      </c>
      <c r="G57" s="90"/>
      <c r="H57" s="89">
        <v>8.3000000000000007</v>
      </c>
      <c r="I57" s="90"/>
      <c r="J57" s="89">
        <v>18.63</v>
      </c>
      <c r="K57" s="90"/>
      <c r="L57" s="77">
        <v>1.1399999999999999</v>
      </c>
      <c r="M57" s="78"/>
      <c r="N57" s="76">
        <v>1.55</v>
      </c>
      <c r="O57" s="63">
        <v>0</v>
      </c>
      <c r="P57" s="63">
        <v>1.43</v>
      </c>
      <c r="Q57" s="63">
        <v>0.91</v>
      </c>
      <c r="R57" s="64">
        <f t="shared" ref="R57" si="39">D57*E57</f>
        <v>77506.623999999982</v>
      </c>
      <c r="S57" s="64">
        <f t="shared" ref="S57" si="40">R57*12</f>
        <v>930079.48799999978</v>
      </c>
      <c r="T57" s="66"/>
      <c r="U57" s="66"/>
      <c r="V57" s="66"/>
      <c r="W57" s="68"/>
      <c r="X57" s="66"/>
      <c r="Y57" s="66"/>
      <c r="Z57" s="66"/>
      <c r="AA57" s="66"/>
      <c r="AB57" s="66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</row>
    <row r="58" spans="1:44" ht="15.75" x14ac:dyDescent="0.25">
      <c r="A58" s="107"/>
      <c r="B58" s="108"/>
      <c r="C58" s="109"/>
      <c r="D58" s="110"/>
      <c r="E58" s="111"/>
      <c r="F58" s="112"/>
      <c r="G58" s="113"/>
      <c r="H58" s="112"/>
      <c r="I58" s="113"/>
      <c r="J58" s="112"/>
      <c r="K58" s="113"/>
      <c r="L58" s="111"/>
      <c r="M58" s="114"/>
      <c r="N58" s="111"/>
      <c r="O58" s="115"/>
      <c r="P58" s="115"/>
      <c r="Q58" s="115"/>
      <c r="R58" s="116"/>
      <c r="S58" s="116"/>
      <c r="T58" s="66"/>
      <c r="U58" s="66"/>
      <c r="V58" s="66"/>
      <c r="W58" s="68"/>
      <c r="X58" s="66"/>
      <c r="Y58" s="66"/>
      <c r="Z58" s="66"/>
      <c r="AA58" s="66"/>
      <c r="AB58" s="66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</row>
    <row r="59" spans="1:44" ht="18.75" x14ac:dyDescent="0.3">
      <c r="A59" s="66"/>
      <c r="B59" s="66"/>
      <c r="C59" s="83" t="s">
        <v>81</v>
      </c>
      <c r="D59" s="84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66"/>
      <c r="U59" s="66"/>
      <c r="V59" s="66"/>
      <c r="W59" s="68"/>
      <c r="X59" s="66"/>
      <c r="Y59" s="66"/>
      <c r="Z59" s="66"/>
      <c r="AA59" s="66"/>
      <c r="AB59" s="66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</row>
    <row r="60" spans="1:44" ht="18.75" x14ac:dyDescent="0.3">
      <c r="A60" s="66"/>
      <c r="B60" s="66"/>
      <c r="C60" s="83" t="s">
        <v>82</v>
      </c>
      <c r="D60" s="84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8"/>
      <c r="X60" s="66"/>
      <c r="Y60" s="66"/>
      <c r="Z60" s="66"/>
      <c r="AA60" s="66"/>
      <c r="AB60" s="66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</row>
    <row r="61" spans="1:44" ht="18.75" x14ac:dyDescent="0.3">
      <c r="A61" s="66"/>
      <c r="B61" s="66"/>
      <c r="C61" s="83"/>
      <c r="D61" s="84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8"/>
      <c r="X61" s="66"/>
      <c r="Y61" s="66"/>
      <c r="Z61" s="66"/>
      <c r="AA61" s="66"/>
      <c r="AB61" s="66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</row>
    <row r="62" spans="1:44" ht="18.75" x14ac:dyDescent="0.3">
      <c r="A62" s="66"/>
      <c r="B62" s="66"/>
      <c r="C62" s="83"/>
      <c r="D62" s="84" t="s">
        <v>83</v>
      </c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8"/>
      <c r="X62" s="66"/>
      <c r="Y62" s="66"/>
      <c r="Z62" s="66"/>
      <c r="AA62" s="66"/>
      <c r="AB62" s="66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</row>
    <row r="63" spans="1:44" ht="15.75" x14ac:dyDescent="0.25">
      <c r="A63" s="66"/>
      <c r="B63" s="66"/>
      <c r="C63" s="70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8"/>
      <c r="X63" s="66"/>
      <c r="Y63" s="66"/>
      <c r="Z63" s="66"/>
      <c r="AA63" s="66"/>
      <c r="AB63" s="66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</row>
    <row r="64" spans="1:44" ht="15.75" x14ac:dyDescent="0.25">
      <c r="A64" s="25"/>
      <c r="B64" s="25"/>
      <c r="C64" s="28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41"/>
      <c r="X64" s="25"/>
      <c r="Y64" s="25"/>
      <c r="Z64" s="25"/>
      <c r="AA64" s="25"/>
      <c r="AB64" s="25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</row>
    <row r="65" spans="1:44" ht="15.75" x14ac:dyDescent="0.25">
      <c r="A65" s="25"/>
      <c r="B65" s="25"/>
      <c r="C65" s="28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41"/>
      <c r="X65" s="25"/>
      <c r="Y65" s="25"/>
      <c r="Z65" s="25"/>
      <c r="AA65" s="25"/>
      <c r="AB65" s="25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</row>
    <row r="66" spans="1:44" ht="15.75" x14ac:dyDescent="0.25">
      <c r="A66" s="25"/>
      <c r="B66" s="25"/>
      <c r="C66" s="28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41"/>
      <c r="X66" s="25"/>
      <c r="Y66" s="25"/>
      <c r="Z66" s="25"/>
      <c r="AA66" s="25"/>
      <c r="AB66" s="25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</row>
    <row r="67" spans="1:44" ht="15.75" x14ac:dyDescent="0.25">
      <c r="A67" s="25"/>
      <c r="B67" s="25"/>
      <c r="C67" s="28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41"/>
      <c r="X67" s="25"/>
      <c r="Y67" s="25"/>
      <c r="Z67" s="25"/>
      <c r="AA67" s="25"/>
      <c r="AB67" s="25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</row>
    <row r="68" spans="1:44" ht="15.75" x14ac:dyDescent="0.25">
      <c r="A68" s="25"/>
      <c r="B68" s="25"/>
      <c r="C68" s="28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41"/>
      <c r="X68" s="25"/>
      <c r="Y68" s="25"/>
      <c r="Z68" s="25"/>
      <c r="AA68" s="25"/>
      <c r="AB68" s="25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</row>
    <row r="69" spans="1:44" ht="15.75" x14ac:dyDescent="0.25">
      <c r="A69" s="25"/>
      <c r="B69" s="25"/>
      <c r="C69" s="28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41"/>
      <c r="X69" s="25"/>
      <c r="Y69" s="25"/>
      <c r="Z69" s="25"/>
      <c r="AA69" s="25"/>
      <c r="AB69" s="25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</row>
    <row r="70" spans="1:44" ht="15.75" x14ac:dyDescent="0.25">
      <c r="A70" s="25"/>
      <c r="B70" s="25"/>
      <c r="C70" s="28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41"/>
      <c r="X70" s="25"/>
      <c r="Y70" s="25"/>
      <c r="Z70" s="25"/>
      <c r="AA70" s="25"/>
      <c r="AB70" s="25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</row>
    <row r="71" spans="1:44" ht="15.75" x14ac:dyDescent="0.25">
      <c r="A71" s="25"/>
      <c r="B71" s="25"/>
      <c r="C71" s="28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41"/>
      <c r="X71" s="25"/>
      <c r="Y71" s="25"/>
      <c r="Z71" s="25"/>
      <c r="AA71" s="25"/>
      <c r="AB71" s="25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</row>
    <row r="72" spans="1:44" ht="15.75" x14ac:dyDescent="0.25">
      <c r="A72" s="25"/>
      <c r="B72" s="25"/>
      <c r="C72" s="28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41"/>
      <c r="X72" s="25"/>
      <c r="Y72" s="25"/>
      <c r="Z72" s="25"/>
      <c r="AA72" s="25"/>
      <c r="AB72" s="25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</row>
    <row r="73" spans="1:44" ht="15.75" x14ac:dyDescent="0.25">
      <c r="A73" s="25"/>
      <c r="B73" s="25"/>
      <c r="C73" s="28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41"/>
      <c r="X73" s="25"/>
      <c r="Y73" s="25"/>
      <c r="Z73" s="25"/>
      <c r="AA73" s="25"/>
      <c r="AB73" s="25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</row>
    <row r="74" spans="1:44" ht="15.75" x14ac:dyDescent="0.25">
      <c r="A74" s="25"/>
      <c r="B74" s="25"/>
      <c r="C74" s="28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41"/>
      <c r="X74" s="25"/>
      <c r="Y74" s="25"/>
      <c r="Z74" s="25"/>
      <c r="AA74" s="25"/>
      <c r="AB74" s="25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</row>
    <row r="75" spans="1:44" ht="15.75" x14ac:dyDescent="0.25">
      <c r="A75" s="25"/>
      <c r="B75" s="25"/>
      <c r="C75" s="28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41"/>
      <c r="X75" s="25"/>
      <c r="Y75" s="25"/>
      <c r="Z75" s="25"/>
      <c r="AA75" s="25"/>
      <c r="AB75" s="25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</row>
    <row r="76" spans="1:44" ht="15.75" x14ac:dyDescent="0.25">
      <c r="A76" s="25"/>
      <c r="B76" s="25"/>
      <c r="C76" s="28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41"/>
      <c r="X76" s="25"/>
      <c r="Y76" s="25"/>
      <c r="Z76" s="25"/>
      <c r="AA76" s="25"/>
      <c r="AB76" s="25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</row>
    <row r="77" spans="1:44" ht="15.75" x14ac:dyDescent="0.25">
      <c r="A77" s="25"/>
      <c r="B77" s="25"/>
      <c r="C77" s="28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41"/>
      <c r="X77" s="25"/>
      <c r="Y77" s="25"/>
      <c r="Z77" s="25"/>
      <c r="AA77" s="25"/>
      <c r="AB77" s="25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</row>
    <row r="78" spans="1:44" ht="15.75" x14ac:dyDescent="0.25">
      <c r="A78" s="25"/>
      <c r="B78" s="25"/>
      <c r="C78" s="28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41"/>
      <c r="X78" s="25"/>
      <c r="Y78" s="25"/>
      <c r="Z78" s="25"/>
      <c r="AA78" s="25"/>
      <c r="AB78" s="25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</row>
    <row r="79" spans="1:44" ht="15.75" x14ac:dyDescent="0.25">
      <c r="A79" s="25"/>
      <c r="B79" s="25"/>
      <c r="C79" s="28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41"/>
      <c r="X79" s="25"/>
      <c r="Y79" s="25"/>
      <c r="Z79" s="25"/>
      <c r="AA79" s="25"/>
      <c r="AB79" s="25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</row>
    <row r="80" spans="1:44" ht="15.75" x14ac:dyDescent="0.25">
      <c r="A80" s="25"/>
      <c r="B80" s="25"/>
      <c r="C80" s="28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41"/>
      <c r="X80" s="25"/>
      <c r="Y80" s="25"/>
      <c r="Z80" s="25"/>
      <c r="AA80" s="25"/>
      <c r="AB80" s="25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</row>
    <row r="81" spans="1:44" ht="15.75" x14ac:dyDescent="0.25">
      <c r="A81" s="25"/>
      <c r="B81" s="25"/>
      <c r="C81" s="28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41"/>
      <c r="X81" s="25"/>
      <c r="Y81" s="25"/>
      <c r="Z81" s="25"/>
      <c r="AA81" s="25"/>
      <c r="AB81" s="25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</row>
    <row r="82" spans="1:44" ht="15.75" x14ac:dyDescent="0.25">
      <c r="A82" s="25"/>
      <c r="B82" s="25"/>
      <c r="C82" s="28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41"/>
      <c r="X82" s="25"/>
      <c r="Y82" s="25"/>
      <c r="Z82" s="25"/>
      <c r="AA82" s="25"/>
      <c r="AB82" s="25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</row>
    <row r="83" spans="1:44" ht="15.75" x14ac:dyDescent="0.25">
      <c r="A83" s="25"/>
      <c r="B83" s="25"/>
      <c r="C83" s="28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41"/>
      <c r="X83" s="25"/>
      <c r="Y83" s="25"/>
      <c r="Z83" s="25"/>
      <c r="AA83" s="25"/>
      <c r="AB83" s="25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</row>
    <row r="84" spans="1:44" ht="15.75" x14ac:dyDescent="0.25">
      <c r="A84" s="25"/>
      <c r="B84" s="25"/>
      <c r="C84" s="28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41"/>
      <c r="X84" s="25"/>
      <c r="Y84" s="25"/>
      <c r="Z84" s="25"/>
      <c r="AA84" s="25"/>
      <c r="AB84" s="25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</row>
    <row r="85" spans="1:44" ht="15.75" x14ac:dyDescent="0.25">
      <c r="A85" s="25"/>
      <c r="B85" s="25"/>
      <c r="C85" s="28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41"/>
      <c r="X85" s="25"/>
      <c r="Y85" s="25"/>
      <c r="Z85" s="25"/>
      <c r="AA85" s="25"/>
      <c r="AB85" s="25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</row>
    <row r="86" spans="1:44" ht="15.75" x14ac:dyDescent="0.25">
      <c r="A86" s="25"/>
      <c r="B86" s="25"/>
      <c r="C86" s="28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41"/>
      <c r="X86" s="25"/>
      <c r="Y86" s="25"/>
      <c r="Z86" s="25"/>
      <c r="AA86" s="25"/>
      <c r="AB86" s="25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</row>
    <row r="87" spans="1:44" ht="15.75" x14ac:dyDescent="0.25">
      <c r="A87" s="25"/>
      <c r="B87" s="25"/>
      <c r="C87" s="28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41"/>
      <c r="X87" s="25"/>
      <c r="Y87" s="25"/>
      <c r="Z87" s="25"/>
      <c r="AA87" s="25"/>
      <c r="AB87" s="25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</row>
    <row r="88" spans="1:44" ht="15.75" x14ac:dyDescent="0.25">
      <c r="A88" s="25"/>
      <c r="B88" s="25"/>
      <c r="C88" s="28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41"/>
      <c r="X88" s="25"/>
      <c r="Y88" s="25"/>
      <c r="Z88" s="25"/>
      <c r="AA88" s="25"/>
      <c r="AB88" s="25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</row>
    <row r="89" spans="1:44" ht="15.75" x14ac:dyDescent="0.25">
      <c r="A89" s="25"/>
      <c r="B89" s="25"/>
      <c r="C89" s="28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41"/>
      <c r="X89" s="25"/>
      <c r="Y89" s="25"/>
      <c r="Z89" s="25"/>
      <c r="AA89" s="25"/>
      <c r="AB89" s="25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</row>
    <row r="90" spans="1:44" ht="15.75" x14ac:dyDescent="0.25">
      <c r="A90" s="25"/>
      <c r="B90" s="25"/>
      <c r="C90" s="28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41"/>
      <c r="X90" s="25"/>
      <c r="Y90" s="25"/>
      <c r="Z90" s="25"/>
      <c r="AA90" s="25"/>
      <c r="AB90" s="25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</row>
    <row r="91" spans="1:44" ht="15.75" x14ac:dyDescent="0.25">
      <c r="A91" s="25"/>
      <c r="B91" s="25"/>
      <c r="C91" s="28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41"/>
      <c r="X91" s="25"/>
      <c r="Y91" s="25"/>
      <c r="Z91" s="25"/>
      <c r="AA91" s="25"/>
      <c r="AB91" s="25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</row>
    <row r="92" spans="1:44" ht="15.75" x14ac:dyDescent="0.25">
      <c r="A92" s="25"/>
      <c r="B92" s="25"/>
      <c r="C92" s="28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41"/>
      <c r="X92" s="25"/>
      <c r="Y92" s="25"/>
      <c r="Z92" s="25"/>
      <c r="AA92" s="25"/>
      <c r="AB92" s="25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</row>
    <row r="93" spans="1:44" ht="15.75" x14ac:dyDescent="0.25">
      <c r="A93" s="25"/>
      <c r="B93" s="25"/>
      <c r="C93" s="28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41"/>
      <c r="X93" s="25"/>
      <c r="Y93" s="25"/>
      <c r="Z93" s="25"/>
      <c r="AA93" s="25"/>
      <c r="AB93" s="25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</row>
    <row r="94" spans="1:44" ht="15.75" x14ac:dyDescent="0.25">
      <c r="A94" s="25"/>
      <c r="B94" s="25"/>
      <c r="C94" s="28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41"/>
      <c r="X94" s="25"/>
      <c r="Y94" s="25"/>
      <c r="Z94" s="25"/>
      <c r="AA94" s="25"/>
      <c r="AB94" s="25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</row>
    <row r="95" spans="1:44" ht="15.75" x14ac:dyDescent="0.25">
      <c r="A95" s="25"/>
      <c r="B95" s="25"/>
      <c r="C95" s="28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41"/>
      <c r="X95" s="25"/>
      <c r="Y95" s="25"/>
      <c r="Z95" s="25"/>
      <c r="AA95" s="25"/>
      <c r="AB95" s="25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</row>
    <row r="96" spans="1:44" ht="15.75" x14ac:dyDescent="0.25">
      <c r="A96" s="25"/>
      <c r="B96" s="25"/>
      <c r="C96" s="28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41"/>
      <c r="X96" s="25"/>
      <c r="Y96" s="25"/>
      <c r="Z96" s="25"/>
      <c r="AA96" s="25"/>
      <c r="AB96" s="25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</row>
    <row r="97" spans="1:44" ht="15.75" x14ac:dyDescent="0.25">
      <c r="A97" s="25"/>
      <c r="B97" s="25"/>
      <c r="C97" s="28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41"/>
      <c r="X97" s="25"/>
      <c r="Y97" s="25"/>
      <c r="Z97" s="25"/>
      <c r="AA97" s="25"/>
      <c r="AB97" s="25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</row>
    <row r="98" spans="1:44" ht="15.75" x14ac:dyDescent="0.25">
      <c r="A98" s="25"/>
      <c r="B98" s="25"/>
      <c r="C98" s="28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41"/>
      <c r="X98" s="25"/>
      <c r="Y98" s="25"/>
      <c r="Z98" s="25"/>
      <c r="AA98" s="25"/>
      <c r="AB98" s="25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</row>
    <row r="99" spans="1:44" ht="15.75" x14ac:dyDescent="0.25">
      <c r="A99" s="25"/>
      <c r="B99" s="25"/>
      <c r="C99" s="28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41"/>
      <c r="X99" s="25"/>
      <c r="Y99" s="25"/>
      <c r="Z99" s="25"/>
      <c r="AA99" s="25"/>
      <c r="AB99" s="25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</row>
    <row r="100" spans="1:44" ht="15.75" x14ac:dyDescent="0.25">
      <c r="A100" s="25"/>
      <c r="B100" s="25"/>
      <c r="C100" s="28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41"/>
      <c r="X100" s="25"/>
      <c r="Y100" s="25"/>
      <c r="Z100" s="25"/>
      <c r="AA100" s="25"/>
      <c r="AB100" s="25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</row>
    <row r="101" spans="1:44" ht="15.75" x14ac:dyDescent="0.25">
      <c r="A101" s="25"/>
      <c r="B101" s="25"/>
      <c r="C101" s="28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41"/>
      <c r="X101" s="25"/>
      <c r="Y101" s="25"/>
      <c r="Z101" s="25"/>
      <c r="AA101" s="25"/>
      <c r="AB101" s="25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</row>
    <row r="102" spans="1:44" ht="15.75" x14ac:dyDescent="0.25">
      <c r="A102" s="25"/>
      <c r="B102" s="25"/>
      <c r="C102" s="28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41"/>
      <c r="X102" s="25"/>
      <c r="Y102" s="25"/>
      <c r="Z102" s="25"/>
      <c r="AA102" s="25"/>
      <c r="AB102" s="25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</row>
    <row r="103" spans="1:44" ht="15.75" x14ac:dyDescent="0.25">
      <c r="A103" s="25"/>
      <c r="B103" s="25"/>
      <c r="C103" s="28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41"/>
      <c r="X103" s="25"/>
      <c r="Y103" s="25"/>
      <c r="Z103" s="25"/>
      <c r="AA103" s="25"/>
      <c r="AB103" s="25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</row>
    <row r="104" spans="1:44" ht="15.75" x14ac:dyDescent="0.25">
      <c r="A104" s="25"/>
      <c r="B104" s="25"/>
      <c r="C104" s="28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41"/>
      <c r="X104" s="25"/>
      <c r="Y104" s="25"/>
      <c r="Z104" s="25"/>
      <c r="AA104" s="25"/>
      <c r="AB104" s="25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</row>
    <row r="105" spans="1:44" ht="15.75" x14ac:dyDescent="0.25">
      <c r="A105" s="25"/>
      <c r="B105" s="25"/>
      <c r="C105" s="28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41"/>
      <c r="X105" s="25"/>
      <c r="Y105" s="25"/>
      <c r="Z105" s="25"/>
      <c r="AA105" s="25"/>
      <c r="AB105" s="25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</row>
    <row r="106" spans="1:44" ht="15.75" x14ac:dyDescent="0.25">
      <c r="A106" s="25"/>
      <c r="B106" s="25"/>
      <c r="C106" s="28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41"/>
      <c r="X106" s="25"/>
      <c r="Y106" s="25"/>
      <c r="Z106" s="25"/>
      <c r="AA106" s="25"/>
      <c r="AB106" s="25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</row>
    <row r="107" spans="1:44" ht="15.75" x14ac:dyDescent="0.25">
      <c r="A107" s="25"/>
      <c r="B107" s="25"/>
      <c r="C107" s="28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41"/>
      <c r="X107" s="25"/>
      <c r="Y107" s="25"/>
      <c r="Z107" s="25"/>
      <c r="AA107" s="25"/>
      <c r="AB107" s="25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</row>
    <row r="108" spans="1:44" ht="15.75" x14ac:dyDescent="0.25">
      <c r="A108" s="25"/>
      <c r="B108" s="25"/>
      <c r="C108" s="28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41"/>
      <c r="X108" s="25"/>
      <c r="Y108" s="25"/>
      <c r="Z108" s="25"/>
      <c r="AA108" s="25"/>
      <c r="AB108" s="25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</row>
    <row r="109" spans="1:44" ht="15.75" x14ac:dyDescent="0.25">
      <c r="A109" s="25"/>
      <c r="B109" s="25"/>
      <c r="C109" s="28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41"/>
      <c r="X109" s="25"/>
      <c r="Y109" s="25"/>
      <c r="Z109" s="25"/>
      <c r="AA109" s="25"/>
      <c r="AB109" s="25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</row>
    <row r="110" spans="1:44" ht="15.75" x14ac:dyDescent="0.25">
      <c r="A110" s="25"/>
      <c r="B110" s="25"/>
      <c r="C110" s="28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41"/>
      <c r="X110" s="25"/>
      <c r="Y110" s="25"/>
      <c r="Z110" s="25"/>
      <c r="AA110" s="25"/>
      <c r="AB110" s="25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</row>
    <row r="111" spans="1:44" ht="15.75" x14ac:dyDescent="0.25">
      <c r="A111" s="25"/>
      <c r="B111" s="25"/>
      <c r="C111" s="28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41"/>
      <c r="X111" s="25"/>
      <c r="Y111" s="25"/>
      <c r="Z111" s="25"/>
      <c r="AA111" s="25"/>
      <c r="AB111" s="25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</row>
    <row r="112" spans="1:44" ht="15.75" x14ac:dyDescent="0.25">
      <c r="A112" s="25"/>
      <c r="B112" s="25"/>
      <c r="C112" s="28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41"/>
      <c r="X112" s="25"/>
      <c r="Y112" s="25"/>
      <c r="Z112" s="25"/>
      <c r="AA112" s="25"/>
      <c r="AB112" s="25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</row>
    <row r="113" spans="1:44" ht="15.75" x14ac:dyDescent="0.25">
      <c r="A113" s="25"/>
      <c r="B113" s="25"/>
      <c r="C113" s="28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41"/>
      <c r="X113" s="25"/>
      <c r="Y113" s="25"/>
      <c r="Z113" s="25"/>
      <c r="AA113" s="25"/>
      <c r="AB113" s="25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</row>
    <row r="114" spans="1:44" ht="15.75" x14ac:dyDescent="0.25">
      <c r="A114" s="25"/>
      <c r="B114" s="25"/>
      <c r="C114" s="28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41"/>
      <c r="X114" s="25"/>
      <c r="Y114" s="25"/>
      <c r="Z114" s="25"/>
      <c r="AA114" s="25"/>
      <c r="AB114" s="25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</row>
    <row r="115" spans="1:44" ht="15.75" x14ac:dyDescent="0.25">
      <c r="A115" s="25"/>
      <c r="B115" s="25"/>
      <c r="C115" s="28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41"/>
      <c r="X115" s="25"/>
      <c r="Y115" s="25"/>
      <c r="Z115" s="25"/>
      <c r="AA115" s="25"/>
      <c r="AB115" s="25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</row>
    <row r="116" spans="1:44" ht="15.75" x14ac:dyDescent="0.25">
      <c r="A116" s="25"/>
      <c r="B116" s="25"/>
      <c r="C116" s="28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41"/>
      <c r="X116" s="25"/>
      <c r="Y116" s="25"/>
      <c r="Z116" s="25"/>
      <c r="AA116" s="25"/>
      <c r="AB116" s="25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</row>
  </sheetData>
  <mergeCells count="82">
    <mergeCell ref="F48:G48"/>
    <mergeCell ref="H48:I48"/>
    <mergeCell ref="J48:K48"/>
    <mergeCell ref="F50:G50"/>
    <mergeCell ref="H50:I50"/>
    <mergeCell ref="J50:K50"/>
    <mergeCell ref="F40:G40"/>
    <mergeCell ref="H40:I40"/>
    <mergeCell ref="J40:K40"/>
    <mergeCell ref="F41:G41"/>
    <mergeCell ref="H41:I41"/>
    <mergeCell ref="J41:K41"/>
    <mergeCell ref="F36:G36"/>
    <mergeCell ref="H36:I36"/>
    <mergeCell ref="J36:K36"/>
    <mergeCell ref="F38:G38"/>
    <mergeCell ref="H38:I38"/>
    <mergeCell ref="J38:K38"/>
    <mergeCell ref="F33:G33"/>
    <mergeCell ref="H33:I33"/>
    <mergeCell ref="J33:K33"/>
    <mergeCell ref="F35:G35"/>
    <mergeCell ref="H35:I35"/>
    <mergeCell ref="J35:K35"/>
    <mergeCell ref="F28:G28"/>
    <mergeCell ref="H28:I28"/>
    <mergeCell ref="J28:K28"/>
    <mergeCell ref="F29:G29"/>
    <mergeCell ref="H29:I29"/>
    <mergeCell ref="J29:K29"/>
    <mergeCell ref="F30:G30"/>
    <mergeCell ref="H30:I30"/>
    <mergeCell ref="J30:K30"/>
    <mergeCell ref="F31:G31"/>
    <mergeCell ref="H31:I31"/>
    <mergeCell ref="J31:K31"/>
    <mergeCell ref="H55:I55"/>
    <mergeCell ref="J55:K55"/>
    <mergeCell ref="F54:G54"/>
    <mergeCell ref="H54:I54"/>
    <mergeCell ref="J54:K54"/>
    <mergeCell ref="F55:G55"/>
    <mergeCell ref="F52:G52"/>
    <mergeCell ref="H52:I52"/>
    <mergeCell ref="J52:K52"/>
    <mergeCell ref="F53:G53"/>
    <mergeCell ref="H53:I53"/>
    <mergeCell ref="J53:K53"/>
    <mergeCell ref="A20:A21"/>
    <mergeCell ref="B20:B21"/>
    <mergeCell ref="C20:C21"/>
    <mergeCell ref="D20:D21"/>
    <mergeCell ref="F21:G21"/>
    <mergeCell ref="H24:I24"/>
    <mergeCell ref="J24:K24"/>
    <mergeCell ref="H26:I26"/>
    <mergeCell ref="E20:E21"/>
    <mergeCell ref="F20:Q20"/>
    <mergeCell ref="H21:I21"/>
    <mergeCell ref="J21:K21"/>
    <mergeCell ref="J26:K26"/>
    <mergeCell ref="L21:M21"/>
    <mergeCell ref="F44:G44"/>
    <mergeCell ref="F43:G43"/>
    <mergeCell ref="F46:G46"/>
    <mergeCell ref="H22:I22"/>
    <mergeCell ref="J22:K22"/>
    <mergeCell ref="F22:G22"/>
    <mergeCell ref="F24:G24"/>
    <mergeCell ref="F26:G26"/>
    <mergeCell ref="H43:I43"/>
    <mergeCell ref="H44:I44"/>
    <mergeCell ref="J43:K43"/>
    <mergeCell ref="J44:K44"/>
    <mergeCell ref="H46:I46"/>
    <mergeCell ref="J46:K46"/>
    <mergeCell ref="J57:K57"/>
    <mergeCell ref="F45:G45"/>
    <mergeCell ref="H45:I45"/>
    <mergeCell ref="J45:K45"/>
    <mergeCell ref="F57:G57"/>
    <mergeCell ref="H57:I57"/>
  </mergeCells>
  <pageMargins left="0.19685039370078741" right="0.19685039370078741" top="0.19685039370078741" bottom="0.19685039370078741" header="0.31496062992125984" footer="0.19685039370078741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Алексей Анатольевич</dc:creator>
  <cp:lastModifiedBy>Борискина Галина Николаевна</cp:lastModifiedBy>
  <cp:lastPrinted>2022-04-18T05:17:49Z</cp:lastPrinted>
  <dcterms:created xsi:type="dcterms:W3CDTF">2015-06-01T10:16:38Z</dcterms:created>
  <dcterms:modified xsi:type="dcterms:W3CDTF">2022-04-18T05:18:12Z</dcterms:modified>
</cp:coreProperties>
</file>