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20" windowWidth="19440" windowHeight="11415"/>
  </bookViews>
  <sheets>
    <sheet name="Лот 1" sheetId="1" r:id="rId1"/>
  </sheets>
  <calcPr calcId="144525"/>
</workbook>
</file>

<file path=xl/calcChain.xml><?xml version="1.0" encoding="utf-8"?>
<calcChain xmlns="http://schemas.openxmlformats.org/spreadsheetml/2006/main">
  <c r="P31" i="1" l="1"/>
  <c r="Q31" i="1"/>
  <c r="P28" i="1" l="1"/>
  <c r="Q28" i="1" s="1"/>
  <c r="P29" i="1"/>
  <c r="Q29" i="1" s="1"/>
  <c r="E33" i="1" l="1"/>
  <c r="P27" i="1" l="1"/>
  <c r="Q27" i="1" s="1"/>
  <c r="E27" i="1"/>
  <c r="E28" i="1"/>
  <c r="E29" i="1"/>
  <c r="E31" i="1"/>
  <c r="Q25" i="1"/>
  <c r="E24" i="1"/>
  <c r="P24" i="1" l="1"/>
  <c r="Q24" i="1" s="1"/>
  <c r="E25" i="1" l="1"/>
  <c r="P33" i="1" l="1"/>
  <c r="Q33" i="1" s="1"/>
  <c r="U25" i="1" l="1"/>
  <c r="V25" i="1" s="1"/>
  <c r="P25" i="1"/>
  <c r="R23" i="1"/>
</calcChain>
</file>

<file path=xl/sharedStrings.xml><?xml version="1.0" encoding="utf-8"?>
<sst xmlns="http://schemas.openxmlformats.org/spreadsheetml/2006/main" count="60" uniqueCount="53">
  <si>
    <t>Населенный пункт</t>
  </si>
  <si>
    <t>Общая площадь  жилых помещений</t>
  </si>
  <si>
    <t>Этажность</t>
  </si>
  <si>
    <t>Наименование УК, ТСЖ</t>
  </si>
  <si>
    <t>Кол-во 1-комнатных квартир</t>
  </si>
  <si>
    <t>Кол-во 2-комнатных квартир</t>
  </si>
  <si>
    <t>Кол-во 3-комнатных квартир</t>
  </si>
  <si>
    <t>Кол-во 4-комнатных квартир</t>
  </si>
  <si>
    <t>Материал стен</t>
  </si>
  <si>
    <t>№</t>
  </si>
  <si>
    <t>Лот №1</t>
  </si>
  <si>
    <t xml:space="preserve"> перечень коммунальных услуг, предоставляемых управляющей организацией в порядке, установленном законодательством Российской Федерации
</t>
  </si>
  <si>
    <t>в том числе</t>
  </si>
  <si>
    <t>Размер платы объекта в месяц (руб)</t>
  </si>
  <si>
    <t xml:space="preserve">г. Белоярский </t>
  </si>
  <si>
    <t>СИТ</t>
  </si>
  <si>
    <t xml:space="preserve">ПРИЛОЖЕНИЕ №2 </t>
  </si>
  <si>
    <t>РАЗМЕР ПЛАТЫ ЗА СОДЕРЖАНИЕ И РЕМОНТ ЖИЛОГО ПОМЕЩЕНИЯ</t>
  </si>
  <si>
    <t>Общая площадь жилых и нежилых помещений м2</t>
  </si>
  <si>
    <t>Адрес МКД</t>
  </si>
  <si>
    <t>Размер платы объекта в год      (руб)</t>
  </si>
  <si>
    <t>Утверждаю</t>
  </si>
  <si>
    <t xml:space="preserve">Размер платы за содержание и ремонт жилого помещения руб/м2 в месяц,  с учетом расходов на перевозку, страхование, уплату таможенных пошлин, налогов, сборов и других обязательных платежей </t>
  </si>
  <si>
    <t xml:space="preserve">Работы, необходимые для надлежащего содержания несущих конструкций (фундаментов, стен, колонн и столбов, перекрытий и покрытий, балок, ригелей, лестниц, несущих элементов крыш) и ненесущих конструкций (перегородок, внутренней отделки, полов) многоквартирных домов с учетом расходов на перевозку, страхование, уплату таможенных пошлин, налогов, сборов и других обязательных платежей </t>
  </si>
  <si>
    <t xml:space="preserve"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с учетом расходов на перевозку, страхование, уплату таможенных пошлин, налогов, сборов и других обязательных платежей </t>
  </si>
  <si>
    <t xml:space="preserve">Работы и услуги по содержанию иного общего имущества, с учетом расходов на перевозку, страхование, уплату таможенных пошлин, налогов, сборов и других обязательных платежей </t>
  </si>
  <si>
    <t xml:space="preserve">Прочее, с учетом расходов на перевозку, страхование, уплату таможенных пошлин, налогов, сборов и других обязательных платежей </t>
  </si>
  <si>
    <t>Лот № 2</t>
  </si>
  <si>
    <t xml:space="preserve">           к извещению о проведении открытого конкурса</t>
  </si>
  <si>
    <t xml:space="preserve">          по отбору управляющей организации для управ-</t>
  </si>
  <si>
    <t xml:space="preserve">            ления многоквартирными домами, расположен-</t>
  </si>
  <si>
    <t xml:space="preserve">                     ными на территории Белоярского района</t>
  </si>
  <si>
    <t xml:space="preserve">             дата утверждения</t>
  </si>
  <si>
    <t xml:space="preserve">Обслуживание общедомовых приборов учета с учетом расходов на перевозку, страхование, уплату таможенных пошлин, налогов, сборов и других обязательных платежей 
</t>
  </si>
  <si>
    <t xml:space="preserve">Обслуживание домофонов с учетом расходов на перевозку, страхование, уплату таможенных пошлин, налогов, сборов и других обязательных платежей 
</t>
  </si>
  <si>
    <t xml:space="preserve">                                                     начальник управления жилищно-  </t>
  </si>
  <si>
    <t xml:space="preserve">                              коммунального хозяйства </t>
  </si>
  <si>
    <t xml:space="preserve">                                                 администрации Белоярского района</t>
  </si>
  <si>
    <t xml:space="preserve">                                                Администрация Белоярского района,</t>
  </si>
  <si>
    <t xml:space="preserve">                                                            628161, Тюменская область</t>
  </si>
  <si>
    <t xml:space="preserve">                                                г.Белоярский, ул. Центральная, д.  9</t>
  </si>
  <si>
    <t xml:space="preserve">                                           телефон 8-34670-2-38-04, факс 4-14-57</t>
  </si>
  <si>
    <t xml:space="preserve">                              "___"_____________________________2017 год</t>
  </si>
  <si>
    <t xml:space="preserve">                    ___________________А.А.Орлов</t>
  </si>
  <si>
    <t>Лот № 3</t>
  </si>
  <si>
    <t>Лот № 4</t>
  </si>
  <si>
    <t>микрорайон Мирный, д, 4/1-4/4</t>
  </si>
  <si>
    <t>микрорайон Мирный, д, 2</t>
  </si>
  <si>
    <t>городок СУ-966, д, 8</t>
  </si>
  <si>
    <t>городок СУ-966, д, 23</t>
  </si>
  <si>
    <t>городок СУ-966, д, 25</t>
  </si>
  <si>
    <t>квартал Южный, д. 10</t>
  </si>
  <si>
    <t>7 микрорайон, д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</si>
</sst>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>
      <alignment horizontal="left"/>
    </xf>
  </cellStyleXfs>
  <cellXfs count="94">
    <xf numFmtId="0" fontId="0" fillId="0" borderId="0" xfId="0"/>
    <xf numFmtId="0" fontId="0" fillId="0" borderId="1" xfId="0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Fill="1" applyAlignment="1"/>
    <xf numFmtId="1" fontId="3" fillId="0" borderId="0" xfId="0" applyNumberFormat="1" applyFont="1" applyAlignment="1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/>
    <xf numFmtId="0" fontId="3" fillId="2" borderId="3" xfId="0" applyFont="1" applyFill="1" applyBorder="1" applyAlignment="1">
      <alignment horizontal="center" vertical="center"/>
    </xf>
    <xf numFmtId="0" fontId="4" fillId="0" borderId="1" xfId="0" applyFont="1" applyBorder="1" applyAlignment="1"/>
    <xf numFmtId="1" fontId="4" fillId="0" borderId="1" xfId="0" applyNumberFormat="1" applyFont="1" applyBorder="1" applyAlignment="1"/>
    <xf numFmtId="0" fontId="5" fillId="0" borderId="0" xfId="0" applyFont="1" applyAlignment="1"/>
    <xf numFmtId="0" fontId="5" fillId="0" borderId="0" xfId="0" applyFont="1" applyFill="1" applyAlignment="1"/>
    <xf numFmtId="0" fontId="4" fillId="0" borderId="4" xfId="0" applyFont="1" applyBorder="1" applyAlignment="1"/>
    <xf numFmtId="0" fontId="6" fillId="0" borderId="0" xfId="0" applyFont="1" applyAlignment="1"/>
    <xf numFmtId="0" fontId="8" fillId="0" borderId="0" xfId="0" applyFont="1" applyAlignment="1"/>
    <xf numFmtId="1" fontId="5" fillId="0" borderId="0" xfId="0" applyNumberFormat="1" applyFont="1" applyAlignment="1"/>
    <xf numFmtId="1" fontId="5" fillId="0" borderId="1" xfId="0" applyNumberFormat="1" applyFont="1" applyBorder="1" applyAlignment="1"/>
    <xf numFmtId="1" fontId="5" fillId="0" borderId="0" xfId="0" applyNumberFormat="1" applyFont="1" applyBorder="1" applyAlignment="1"/>
    <xf numFmtId="0" fontId="5" fillId="0" borderId="0" xfId="0" applyFont="1" applyBorder="1" applyAlignment="1"/>
    <xf numFmtId="0" fontId="5" fillId="0" borderId="0" xfId="0" applyFont="1" applyBorder="1" applyAlignment="1">
      <alignment vertical="center"/>
    </xf>
    <xf numFmtId="0" fontId="3" fillId="0" borderId="0" xfId="0" applyFont="1" applyBorder="1" applyAlignment="1"/>
    <xf numFmtId="0" fontId="9" fillId="0" borderId="0" xfId="0" applyFont="1" applyBorder="1" applyAlignment="1"/>
    <xf numFmtId="0" fontId="10" fillId="0" borderId="0" xfId="0" applyFont="1" applyAlignment="1"/>
    <xf numFmtId="0" fontId="11" fillId="0" borderId="1" xfId="0" applyFont="1" applyFill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Border="1" applyAlignment="1"/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/>
    <xf numFmtId="0" fontId="13" fillId="0" borderId="1" xfId="0" applyFont="1" applyFill="1" applyBorder="1"/>
    <xf numFmtId="0" fontId="13" fillId="0" borderId="1" xfId="0" applyFont="1" applyFill="1" applyBorder="1" applyAlignment="1">
      <alignment horizontal="center"/>
    </xf>
    <xf numFmtId="2" fontId="13" fillId="0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0" fontId="13" fillId="0" borderId="0" xfId="0" applyFont="1" applyAlignment="1"/>
    <xf numFmtId="0" fontId="13" fillId="0" borderId="0" xfId="0" applyFont="1" applyFill="1" applyAlignment="1"/>
    <xf numFmtId="0" fontId="10" fillId="0" borderId="0" xfId="0" applyFont="1" applyBorder="1" applyAlignment="1">
      <alignment vertical="top"/>
    </xf>
    <xf numFmtId="0" fontId="11" fillId="0" borderId="1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/>
    <xf numFmtId="0" fontId="5" fillId="0" borderId="3" xfId="0" applyFont="1" applyBorder="1" applyAlignment="1"/>
    <xf numFmtId="1" fontId="5" fillId="0" borderId="3" xfId="0" applyNumberFormat="1" applyFont="1" applyBorder="1" applyAlignment="1"/>
    <xf numFmtId="0" fontId="0" fillId="0" borderId="1" xfId="0" applyBorder="1" applyAlignment="1"/>
    <xf numFmtId="2" fontId="13" fillId="0" borderId="3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vertical="top"/>
    </xf>
    <xf numFmtId="2" fontId="10" fillId="0" borderId="1" xfId="0" applyNumberFormat="1" applyFont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/>
    </xf>
    <xf numFmtId="0" fontId="11" fillId="0" borderId="1" xfId="0" applyFont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2" fontId="13" fillId="0" borderId="2" xfId="0" applyNumberFormat="1" applyFont="1" applyBorder="1" applyAlignment="1">
      <alignment horizontal="center"/>
    </xf>
    <xf numFmtId="2" fontId="13" fillId="0" borderId="4" xfId="0" applyNumberFormat="1" applyFont="1" applyBorder="1" applyAlignment="1">
      <alignment horizontal="center"/>
    </xf>
    <xf numFmtId="2" fontId="15" fillId="0" borderId="4" xfId="0" applyNumberFormat="1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2" fontId="14" fillId="0" borderId="1" xfId="0" applyNumberFormat="1" applyFont="1" applyBorder="1" applyAlignment="1">
      <alignment horizontal="center" vertical="center" wrapText="1"/>
    </xf>
    <xf numFmtId="2" fontId="14" fillId="0" borderId="2" xfId="0" applyNumberFormat="1" applyFont="1" applyFill="1" applyBorder="1" applyAlignment="1">
      <alignment horizontal="center"/>
    </xf>
    <xf numFmtId="2" fontId="13" fillId="0" borderId="2" xfId="0" applyNumberFormat="1" applyFont="1" applyFill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2" fontId="12" fillId="0" borderId="4" xfId="0" applyNumberFormat="1" applyFont="1" applyBorder="1" applyAlignment="1">
      <alignment horizontal="center" wrapText="1"/>
    </xf>
    <xf numFmtId="2" fontId="12" fillId="0" borderId="4" xfId="0" applyNumberFormat="1" applyFont="1" applyBorder="1" applyAlignment="1">
      <alignment horizontal="center"/>
    </xf>
    <xf numFmtId="2" fontId="12" fillId="0" borderId="1" xfId="0" applyNumberFormat="1" applyFont="1" applyBorder="1" applyAlignment="1"/>
    <xf numFmtId="2" fontId="12" fillId="0" borderId="2" xfId="0" applyNumberFormat="1" applyFont="1" applyBorder="1" applyAlignment="1"/>
    <xf numFmtId="2" fontId="12" fillId="0" borderId="4" xfId="0" applyNumberFormat="1" applyFont="1" applyBorder="1" applyAlignment="1"/>
    <xf numFmtId="2" fontId="0" fillId="0" borderId="4" xfId="0" applyNumberFormat="1" applyBorder="1" applyAlignment="1"/>
    <xf numFmtId="2" fontId="12" fillId="0" borderId="2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2" fontId="0" fillId="0" borderId="1" xfId="0" applyNumberFormat="1" applyBorder="1" applyAlignment="1"/>
    <xf numFmtId="2" fontId="0" fillId="0" borderId="2" xfId="0" applyNumberFormat="1" applyBorder="1" applyAlignment="1"/>
    <xf numFmtId="2" fontId="0" fillId="0" borderId="2" xfId="0" applyNumberFormat="1" applyBorder="1" applyAlignment="1"/>
    <xf numFmtId="2" fontId="0" fillId="0" borderId="4" xfId="0" applyNumberFormat="1" applyBorder="1" applyAlignment="1"/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7"/>
  <sheetViews>
    <sheetView tabSelected="1" zoomScale="90" zoomScaleNormal="90" workbookViewId="0">
      <pane xSplit="3" ySplit="21" topLeftCell="I22" activePane="bottomRight" state="frozenSplit"/>
      <selection pane="topRight" activeCell="E1" sqref="E1"/>
      <selection pane="bottomLeft" activeCell="A2" sqref="A2"/>
      <selection pane="bottomRight" activeCell="A2" sqref="A2:XFD17"/>
    </sheetView>
  </sheetViews>
  <sheetFormatPr defaultRowHeight="12.75" x14ac:dyDescent="0.2"/>
  <cols>
    <col min="1" max="1" width="4.5703125" style="3" customWidth="1"/>
    <col min="2" max="2" width="16.5703125" style="3" customWidth="1"/>
    <col min="3" max="3" width="35.42578125" style="4" customWidth="1"/>
    <col min="4" max="4" width="16.140625" style="3" customWidth="1"/>
    <col min="5" max="5" width="33.140625" style="3" customWidth="1"/>
    <col min="6" max="6" width="12.7109375" style="3" customWidth="1"/>
    <col min="7" max="7" width="29.85546875" style="3" customWidth="1"/>
    <col min="8" max="8" width="15.85546875" style="3" customWidth="1"/>
    <col min="9" max="9" width="14" style="3" customWidth="1"/>
    <col min="10" max="10" width="11.85546875" style="3" customWidth="1"/>
    <col min="11" max="11" width="17.140625" style="3" customWidth="1"/>
    <col min="12" max="12" width="10.140625" style="3" customWidth="1"/>
    <col min="13" max="13" width="10.85546875" style="3" customWidth="1"/>
    <col min="14" max="14" width="19.7109375" style="3" customWidth="1"/>
    <col min="15" max="15" width="18.5703125" style="3" customWidth="1"/>
    <col min="16" max="16" width="13.42578125" style="3" customWidth="1"/>
    <col min="17" max="17" width="14.5703125" style="3" customWidth="1"/>
    <col min="18" max="18" width="11.85546875" style="3" hidden="1" customWidth="1"/>
    <col min="19" max="19" width="8.28515625" style="3" hidden="1" customWidth="1"/>
    <col min="20" max="20" width="37.85546875" style="3" hidden="1" customWidth="1"/>
    <col min="21" max="21" width="0" style="5" hidden="1" customWidth="1"/>
    <col min="22" max="24" width="0" style="3" hidden="1" customWidth="1"/>
    <col min="25" max="25" width="16.42578125" style="3" hidden="1" customWidth="1"/>
    <col min="26" max="26" width="11.85546875" style="3" hidden="1" customWidth="1"/>
    <col min="27" max="16384" width="9.140625" style="6"/>
  </cols>
  <sheetData>
    <row r="1" spans="1:27" ht="15.75" x14ac:dyDescent="0.25">
      <c r="A1" s="22"/>
      <c r="B1" s="22"/>
      <c r="C1" s="23"/>
      <c r="D1" s="22"/>
      <c r="E1" s="22"/>
      <c r="F1" s="22"/>
      <c r="G1" s="22"/>
      <c r="H1" s="22"/>
      <c r="I1" s="22"/>
      <c r="J1" s="22"/>
      <c r="K1" s="22"/>
      <c r="L1" s="22"/>
      <c r="N1" s="22"/>
      <c r="P1" s="3" t="s">
        <v>16</v>
      </c>
    </row>
    <row r="2" spans="1:27" ht="15.75" x14ac:dyDescent="0.25">
      <c r="A2" s="22"/>
      <c r="B2" s="22"/>
      <c r="C2" s="23"/>
      <c r="D2" s="22"/>
      <c r="E2" s="22"/>
      <c r="F2" s="22"/>
      <c r="G2" s="22"/>
      <c r="H2" s="22"/>
      <c r="I2" s="22"/>
      <c r="J2" s="22"/>
      <c r="K2" s="22"/>
      <c r="L2" s="22"/>
      <c r="N2" s="22"/>
      <c r="O2" s="3" t="s">
        <v>28</v>
      </c>
      <c r="AA2" s="3"/>
    </row>
    <row r="3" spans="1:27" ht="15.75" x14ac:dyDescent="0.25">
      <c r="A3" s="22"/>
      <c r="B3" s="22"/>
      <c r="C3" s="23"/>
      <c r="D3" s="22"/>
      <c r="E3" s="22"/>
      <c r="K3" s="25"/>
      <c r="L3" s="22"/>
      <c r="N3" s="22"/>
      <c r="O3" s="3" t="s">
        <v>29</v>
      </c>
      <c r="AA3" s="3"/>
    </row>
    <row r="4" spans="1:27" ht="15.75" x14ac:dyDescent="0.25">
      <c r="A4" s="22"/>
      <c r="B4" s="22"/>
      <c r="C4" s="23"/>
      <c r="D4" s="22"/>
      <c r="E4" s="22"/>
      <c r="F4" s="22"/>
      <c r="G4" s="22"/>
      <c r="H4" s="22"/>
      <c r="I4" s="22"/>
      <c r="J4" s="22"/>
      <c r="K4" s="22"/>
      <c r="L4" s="22"/>
      <c r="N4" s="22"/>
      <c r="O4" s="3" t="s">
        <v>30</v>
      </c>
      <c r="AA4" s="3"/>
    </row>
    <row r="5" spans="1:27" ht="15" customHeight="1" x14ac:dyDescent="0.25">
      <c r="A5" s="22"/>
      <c r="B5" s="22"/>
      <c r="C5" s="23"/>
      <c r="D5" s="22"/>
      <c r="E5" s="22"/>
      <c r="F5" s="22"/>
      <c r="G5" s="22"/>
      <c r="H5" s="22"/>
      <c r="I5" s="22"/>
      <c r="J5" s="22"/>
      <c r="K5" s="22"/>
      <c r="L5" s="22"/>
      <c r="N5" s="22"/>
      <c r="O5" s="3" t="s">
        <v>31</v>
      </c>
      <c r="AA5" s="3"/>
    </row>
    <row r="6" spans="1:27" ht="15" customHeight="1" x14ac:dyDescent="0.25">
      <c r="A6" s="22"/>
      <c r="B6" s="22"/>
      <c r="C6" s="23"/>
      <c r="D6" s="22"/>
      <c r="E6" s="22"/>
      <c r="F6" s="22"/>
      <c r="G6" s="22"/>
      <c r="H6" s="22"/>
      <c r="I6" s="22"/>
      <c r="J6" s="22"/>
      <c r="K6" s="22"/>
      <c r="L6" s="22"/>
      <c r="N6" s="22"/>
      <c r="O6" s="26"/>
      <c r="P6" s="26"/>
      <c r="Q6" s="26"/>
      <c r="AA6" s="3"/>
    </row>
    <row r="7" spans="1:27" ht="15" customHeight="1" x14ac:dyDescent="0.25">
      <c r="A7" s="22"/>
      <c r="B7" s="22"/>
      <c r="C7" s="23"/>
      <c r="D7" s="22"/>
      <c r="E7" s="22"/>
      <c r="F7" s="22"/>
      <c r="G7" s="22"/>
      <c r="H7" s="22"/>
      <c r="I7" s="22"/>
      <c r="J7" s="22"/>
      <c r="K7" s="22"/>
      <c r="L7" s="22"/>
      <c r="N7" s="29"/>
      <c r="O7" s="30"/>
      <c r="P7" s="31" t="s">
        <v>21</v>
      </c>
      <c r="Q7" s="32"/>
      <c r="AA7" s="3"/>
    </row>
    <row r="8" spans="1:27" ht="15" customHeight="1" x14ac:dyDescent="0.25">
      <c r="A8" s="22"/>
      <c r="B8" s="22"/>
      <c r="C8" s="23"/>
      <c r="D8" s="22"/>
      <c r="E8" s="22"/>
      <c r="F8" s="22"/>
      <c r="G8" s="22"/>
      <c r="H8" s="22"/>
      <c r="I8" s="22"/>
      <c r="J8" s="22"/>
      <c r="K8" s="22"/>
      <c r="L8" s="22"/>
      <c r="N8" s="30" t="s">
        <v>35</v>
      </c>
      <c r="O8" s="30"/>
      <c r="P8" s="30"/>
      <c r="Q8" s="32"/>
      <c r="AA8" s="3"/>
    </row>
    <row r="9" spans="1:27" ht="15" customHeight="1" x14ac:dyDescent="0.3">
      <c r="A9" s="22"/>
      <c r="B9" s="22"/>
      <c r="C9" s="23"/>
      <c r="D9" s="22"/>
      <c r="E9" s="22"/>
      <c r="F9" s="34" t="s">
        <v>17</v>
      </c>
      <c r="G9" s="34"/>
      <c r="H9" s="34"/>
      <c r="I9" s="34"/>
      <c r="J9" s="34"/>
      <c r="K9" s="22"/>
      <c r="L9" s="22"/>
      <c r="N9" s="29"/>
      <c r="O9" s="30" t="s">
        <v>36</v>
      </c>
      <c r="P9" s="30"/>
      <c r="Q9" s="32"/>
      <c r="AA9" s="3"/>
    </row>
    <row r="10" spans="1:27" ht="15" customHeight="1" x14ac:dyDescent="0.25">
      <c r="A10" s="22"/>
      <c r="B10" s="22"/>
      <c r="C10" s="23"/>
      <c r="D10" s="22"/>
      <c r="E10" s="22"/>
      <c r="F10" s="22"/>
      <c r="G10" s="22"/>
      <c r="H10" s="22"/>
      <c r="I10" s="22"/>
      <c r="J10" s="22"/>
      <c r="K10" s="22"/>
      <c r="L10" s="22"/>
      <c r="N10" s="29" t="s">
        <v>37</v>
      </c>
      <c r="O10" s="30"/>
      <c r="P10" s="30"/>
      <c r="Q10" s="32"/>
      <c r="AA10" s="3"/>
    </row>
    <row r="11" spans="1:27" ht="15" customHeight="1" x14ac:dyDescent="0.25">
      <c r="A11" s="22"/>
      <c r="B11" s="22"/>
      <c r="C11" s="23"/>
      <c r="D11" s="22"/>
      <c r="E11" s="22"/>
      <c r="F11" s="22"/>
      <c r="G11" s="22"/>
      <c r="H11" s="22"/>
      <c r="I11" s="22"/>
      <c r="J11" s="22"/>
      <c r="K11" s="22"/>
      <c r="L11" s="22"/>
      <c r="N11" s="29"/>
      <c r="O11" s="30" t="s">
        <v>43</v>
      </c>
      <c r="P11" s="30"/>
      <c r="Q11" s="32"/>
      <c r="AA11" s="3"/>
    </row>
    <row r="12" spans="1:27" ht="15" customHeight="1" x14ac:dyDescent="0.25">
      <c r="A12" s="22"/>
      <c r="B12" s="22"/>
      <c r="C12" s="23"/>
      <c r="D12" s="22"/>
      <c r="E12" s="22"/>
      <c r="F12" s="22"/>
      <c r="G12" s="22"/>
      <c r="H12" s="22"/>
      <c r="I12" s="22"/>
      <c r="J12" s="22"/>
      <c r="K12" s="22"/>
      <c r="L12" s="22"/>
      <c r="N12" s="33" t="s">
        <v>38</v>
      </c>
      <c r="O12" s="30"/>
      <c r="P12" s="30"/>
      <c r="Q12" s="32"/>
      <c r="AA12" s="3"/>
    </row>
    <row r="13" spans="1:27" ht="15" customHeight="1" x14ac:dyDescent="0.25">
      <c r="A13" s="22"/>
      <c r="B13" s="22"/>
      <c r="C13" s="23"/>
      <c r="D13" s="22"/>
      <c r="E13" s="22"/>
      <c r="F13" s="22"/>
      <c r="G13" s="22"/>
      <c r="H13" s="22"/>
      <c r="I13" s="22"/>
      <c r="J13" s="22"/>
      <c r="K13" s="22"/>
      <c r="L13" s="22"/>
      <c r="N13" s="29" t="s">
        <v>39</v>
      </c>
      <c r="O13" s="30"/>
      <c r="P13" s="30"/>
      <c r="Q13" s="32"/>
      <c r="AA13" s="3"/>
    </row>
    <row r="14" spans="1:27" ht="15" customHeight="1" x14ac:dyDescent="0.25">
      <c r="A14" s="22"/>
      <c r="B14" s="22"/>
      <c r="C14" s="23"/>
      <c r="D14" s="22"/>
      <c r="E14" s="22"/>
      <c r="F14" s="22"/>
      <c r="G14" s="22"/>
      <c r="H14" s="22"/>
      <c r="I14" s="22"/>
      <c r="J14" s="22"/>
      <c r="K14" s="22"/>
      <c r="L14" s="22"/>
      <c r="N14" s="29" t="s">
        <v>40</v>
      </c>
      <c r="O14" s="30"/>
      <c r="P14" s="30"/>
      <c r="Q14" s="32"/>
      <c r="AA14" s="3"/>
    </row>
    <row r="15" spans="1:27" ht="15" customHeight="1" x14ac:dyDescent="0.25">
      <c r="A15" s="22"/>
      <c r="B15" s="22"/>
      <c r="C15" s="23"/>
      <c r="D15" s="22"/>
      <c r="E15" s="22"/>
      <c r="F15" s="22"/>
      <c r="G15" s="22"/>
      <c r="H15" s="22"/>
      <c r="I15" s="22"/>
      <c r="J15" s="22"/>
      <c r="K15" s="22"/>
      <c r="L15" s="22"/>
      <c r="N15" s="33" t="s">
        <v>41</v>
      </c>
      <c r="O15" s="30"/>
      <c r="P15" s="30"/>
      <c r="Q15" s="32"/>
      <c r="AA15" s="3"/>
    </row>
    <row r="16" spans="1:27" ht="15.75" x14ac:dyDescent="0.25">
      <c r="A16" s="22"/>
      <c r="B16" s="22"/>
      <c r="C16" s="23"/>
      <c r="D16" s="22"/>
      <c r="E16" s="22"/>
      <c r="F16" s="22"/>
      <c r="G16" s="22"/>
      <c r="H16" s="22"/>
      <c r="I16" s="22"/>
      <c r="J16" s="22"/>
      <c r="K16" s="22"/>
      <c r="L16" s="22"/>
      <c r="N16" s="29" t="s">
        <v>42</v>
      </c>
      <c r="O16" s="30"/>
      <c r="P16" s="30"/>
      <c r="Q16" s="32"/>
      <c r="AA16" s="3"/>
    </row>
    <row r="17" spans="1:27" ht="15.75" x14ac:dyDescent="0.25">
      <c r="A17" s="22"/>
      <c r="B17" s="22"/>
      <c r="C17" s="23"/>
      <c r="D17" s="22"/>
      <c r="E17" s="22"/>
      <c r="F17" s="22"/>
      <c r="G17" s="22"/>
      <c r="H17" s="22"/>
      <c r="I17" s="22"/>
      <c r="J17" s="22"/>
      <c r="K17" s="22"/>
      <c r="L17" s="22"/>
      <c r="M17" s="6"/>
      <c r="N17" s="29"/>
      <c r="O17" s="30" t="s">
        <v>32</v>
      </c>
      <c r="P17" s="30"/>
      <c r="Q17" s="32"/>
      <c r="AA17" s="3"/>
    </row>
    <row r="18" spans="1:27" ht="15.75" x14ac:dyDescent="0.25">
      <c r="A18" s="22"/>
      <c r="B18" s="22"/>
      <c r="C18" s="23"/>
      <c r="D18" s="22"/>
      <c r="E18" s="22"/>
      <c r="F18" s="22"/>
      <c r="G18" s="22"/>
      <c r="H18" s="22"/>
      <c r="I18" s="22"/>
      <c r="J18" s="22"/>
      <c r="K18" s="22"/>
      <c r="L18" s="22"/>
      <c r="M18" s="27"/>
      <c r="N18" s="30"/>
      <c r="O18" s="30"/>
      <c r="P18" s="30"/>
      <c r="Q18" s="32"/>
      <c r="AA18" s="3"/>
    </row>
    <row r="19" spans="1:27" ht="7.5" customHeight="1" x14ac:dyDescent="0.25">
      <c r="A19" s="22"/>
      <c r="B19" s="22"/>
      <c r="C19" s="23"/>
      <c r="D19" s="22"/>
      <c r="E19" s="22"/>
      <c r="F19" s="22"/>
      <c r="G19" s="22"/>
      <c r="H19" s="22"/>
      <c r="I19" s="22"/>
      <c r="J19" s="22"/>
      <c r="K19" s="22"/>
      <c r="L19" s="22"/>
      <c r="M19" s="27"/>
      <c r="N19" s="22"/>
      <c r="O19" s="17"/>
      <c r="P19" s="22"/>
    </row>
    <row r="20" spans="1:27" ht="15" customHeight="1" x14ac:dyDescent="0.2">
      <c r="A20" s="65" t="s">
        <v>9</v>
      </c>
      <c r="B20" s="67" t="s">
        <v>0</v>
      </c>
      <c r="C20" s="68" t="s">
        <v>19</v>
      </c>
      <c r="D20" s="69" t="s">
        <v>18</v>
      </c>
      <c r="E20" s="63" t="s">
        <v>22</v>
      </c>
      <c r="F20" s="64" t="s">
        <v>12</v>
      </c>
      <c r="G20" s="64"/>
      <c r="H20" s="64"/>
      <c r="I20" s="64"/>
      <c r="J20" s="64"/>
      <c r="K20" s="64"/>
      <c r="L20" s="64"/>
      <c r="M20" s="64"/>
      <c r="N20" s="64"/>
      <c r="O20" s="64"/>
      <c r="P20" s="49"/>
      <c r="Q20" s="49"/>
      <c r="R20" s="24"/>
      <c r="S20" s="20"/>
      <c r="T20" s="20"/>
      <c r="U20" s="21"/>
      <c r="V20" s="20"/>
      <c r="W20" s="20"/>
      <c r="X20" s="20"/>
      <c r="Y20" s="20"/>
      <c r="Z20" s="20"/>
    </row>
    <row r="21" spans="1:27" s="12" customFormat="1" ht="339.75" customHeight="1" x14ac:dyDescent="0.25">
      <c r="A21" s="66"/>
      <c r="B21" s="66"/>
      <c r="C21" s="66"/>
      <c r="D21" s="66"/>
      <c r="E21" s="63"/>
      <c r="F21" s="70" t="s">
        <v>23</v>
      </c>
      <c r="G21" s="71"/>
      <c r="H21" s="70" t="s">
        <v>24</v>
      </c>
      <c r="I21" s="71"/>
      <c r="J21" s="70" t="s">
        <v>25</v>
      </c>
      <c r="K21" s="71" t="s">
        <v>25</v>
      </c>
      <c r="L21" s="70" t="s">
        <v>26</v>
      </c>
      <c r="M21" s="71"/>
      <c r="N21" s="35" t="s">
        <v>33</v>
      </c>
      <c r="O21" s="35" t="s">
        <v>34</v>
      </c>
      <c r="P21" s="50" t="s">
        <v>13</v>
      </c>
      <c r="Q21" s="50" t="s">
        <v>20</v>
      </c>
      <c r="R21" s="7" t="s">
        <v>1</v>
      </c>
      <c r="S21" s="7" t="s">
        <v>2</v>
      </c>
      <c r="T21" s="16" t="s">
        <v>11</v>
      </c>
      <c r="U21" s="9" t="s">
        <v>4</v>
      </c>
      <c r="V21" s="10" t="s">
        <v>5</v>
      </c>
      <c r="W21" s="10" t="s">
        <v>6</v>
      </c>
      <c r="X21" s="10" t="s">
        <v>7</v>
      </c>
      <c r="Y21" s="10" t="s">
        <v>8</v>
      </c>
      <c r="Z21" s="14" t="s">
        <v>3</v>
      </c>
    </row>
    <row r="22" spans="1:27" s="12" customFormat="1" ht="18" customHeight="1" x14ac:dyDescent="0.25">
      <c r="A22" s="36">
        <v>1</v>
      </c>
      <c r="B22" s="36">
        <v>2</v>
      </c>
      <c r="C22" s="36">
        <v>3</v>
      </c>
      <c r="D22" s="36">
        <v>4</v>
      </c>
      <c r="E22" s="36">
        <v>5</v>
      </c>
      <c r="F22" s="59">
        <v>6</v>
      </c>
      <c r="G22" s="60"/>
      <c r="H22" s="59">
        <v>7</v>
      </c>
      <c r="I22" s="60"/>
      <c r="J22" s="59">
        <v>8</v>
      </c>
      <c r="K22" s="60"/>
      <c r="L22" s="59">
        <v>9</v>
      </c>
      <c r="M22" s="60"/>
      <c r="N22" s="36">
        <v>10</v>
      </c>
      <c r="O22" s="36">
        <v>11</v>
      </c>
      <c r="P22" s="36">
        <v>12</v>
      </c>
      <c r="Q22" s="36">
        <v>13</v>
      </c>
      <c r="R22" s="15">
        <v>13</v>
      </c>
      <c r="S22" s="15">
        <v>14</v>
      </c>
      <c r="T22" s="15">
        <v>15</v>
      </c>
      <c r="U22" s="15">
        <v>16</v>
      </c>
      <c r="V22" s="15">
        <v>17</v>
      </c>
      <c r="W22" s="15">
        <v>18</v>
      </c>
      <c r="X22" s="15">
        <v>19</v>
      </c>
      <c r="Y22" s="15">
        <v>20</v>
      </c>
      <c r="Z22" s="19"/>
    </row>
    <row r="23" spans="1:27" ht="30.75" customHeight="1" x14ac:dyDescent="0.3">
      <c r="A23" s="37"/>
      <c r="B23" s="38" t="s">
        <v>10</v>
      </c>
      <c r="C23" s="39"/>
      <c r="D23" s="40"/>
      <c r="E23" s="40"/>
      <c r="F23" s="61"/>
      <c r="G23" s="62"/>
      <c r="H23" s="61"/>
      <c r="I23" s="62"/>
      <c r="J23" s="61"/>
      <c r="K23" s="62"/>
      <c r="L23" s="61"/>
      <c r="M23" s="62"/>
      <c r="N23" s="40"/>
      <c r="O23" s="40"/>
      <c r="P23" s="40"/>
      <c r="Q23" s="40"/>
      <c r="R23" s="2" t="e">
        <f>SUM(#REF!)</f>
        <v>#REF!</v>
      </c>
      <c r="S23" s="7"/>
      <c r="T23" s="8"/>
      <c r="U23" s="9"/>
      <c r="V23" s="10"/>
      <c r="W23" s="10"/>
      <c r="X23" s="10"/>
      <c r="Y23" s="10"/>
      <c r="Z23" s="14"/>
    </row>
    <row r="24" spans="1:27" ht="30.75" customHeight="1" x14ac:dyDescent="0.3">
      <c r="A24" s="37">
        <v>1</v>
      </c>
      <c r="B24" s="52" t="s">
        <v>14</v>
      </c>
      <c r="C24" s="53" t="s">
        <v>46</v>
      </c>
      <c r="D24" s="77">
        <v>406.4</v>
      </c>
      <c r="E24" s="78">
        <f>SUM(F24:O24)</f>
        <v>21</v>
      </c>
      <c r="F24" s="79">
        <v>7.8</v>
      </c>
      <c r="G24" s="80"/>
      <c r="H24" s="79">
        <v>5.44</v>
      </c>
      <c r="I24" s="80"/>
      <c r="J24" s="79">
        <v>4.78</v>
      </c>
      <c r="K24" s="80"/>
      <c r="L24" s="79">
        <v>1.55</v>
      </c>
      <c r="M24" s="80"/>
      <c r="N24" s="44">
        <v>1.43</v>
      </c>
      <c r="O24" s="44">
        <v>0</v>
      </c>
      <c r="P24" s="44">
        <f t="shared" ref="P24" si="0">D24*E24</f>
        <v>8534.4</v>
      </c>
      <c r="Q24" s="44">
        <f t="shared" ref="Q24" si="1">P24*12</f>
        <v>102412.79999999999</v>
      </c>
      <c r="R24" s="2"/>
      <c r="S24" s="7"/>
      <c r="T24" s="8"/>
      <c r="U24" s="9"/>
      <c r="V24" s="10"/>
      <c r="W24" s="51"/>
      <c r="X24" s="51"/>
      <c r="Y24" s="51"/>
      <c r="Z24" s="14"/>
    </row>
    <row r="25" spans="1:27" ht="27.75" customHeight="1" x14ac:dyDescent="0.3">
      <c r="A25" s="41">
        <v>2</v>
      </c>
      <c r="B25" s="42" t="s">
        <v>14</v>
      </c>
      <c r="C25" s="43" t="s">
        <v>47</v>
      </c>
      <c r="D25" s="44">
        <v>906.2</v>
      </c>
      <c r="E25" s="78">
        <f>SUM(F25:O25)</f>
        <v>41.37</v>
      </c>
      <c r="F25" s="79">
        <v>9</v>
      </c>
      <c r="G25" s="81"/>
      <c r="H25" s="79">
        <v>7.81</v>
      </c>
      <c r="I25" s="81"/>
      <c r="J25" s="79">
        <v>21.58</v>
      </c>
      <c r="K25" s="81"/>
      <c r="L25" s="79">
        <v>1.55</v>
      </c>
      <c r="M25" s="82"/>
      <c r="N25" s="44">
        <v>1.43</v>
      </c>
      <c r="O25" s="44">
        <v>0</v>
      </c>
      <c r="P25" s="44">
        <f t="shared" ref="P25" si="2">D25*E25</f>
        <v>37489.493999999999</v>
      </c>
      <c r="Q25" s="44">
        <f>P25*12</f>
        <v>449873.92799999996</v>
      </c>
      <c r="R25" s="11">
        <v>10.48</v>
      </c>
      <c r="S25" s="11">
        <v>1.43</v>
      </c>
      <c r="T25" s="11">
        <v>0.91</v>
      </c>
      <c r="U25" s="13">
        <f t="shared" ref="U25" si="3">I25*J25</f>
        <v>0</v>
      </c>
      <c r="V25" s="13">
        <f t="shared" ref="V25" si="4">U25*12</f>
        <v>0</v>
      </c>
      <c r="W25" s="4"/>
      <c r="X25" s="4"/>
      <c r="Y25" s="4"/>
      <c r="Z25" s="1" t="s">
        <v>15</v>
      </c>
    </row>
    <row r="26" spans="1:27" s="17" customFormat="1" ht="33.75" customHeight="1" x14ac:dyDescent="0.3">
      <c r="A26" s="37"/>
      <c r="B26" s="45" t="s">
        <v>27</v>
      </c>
      <c r="C26" s="54"/>
      <c r="D26" s="83"/>
      <c r="E26" s="78"/>
      <c r="F26" s="84"/>
      <c r="G26" s="85"/>
      <c r="H26" s="84"/>
      <c r="I26" s="86"/>
      <c r="J26" s="84"/>
      <c r="K26" s="86"/>
      <c r="L26" s="84"/>
      <c r="M26" s="86"/>
      <c r="N26" s="83"/>
      <c r="O26" s="83"/>
      <c r="P26" s="83"/>
      <c r="Q26" s="83"/>
      <c r="R26" s="18"/>
      <c r="S26" s="18"/>
      <c r="T26" s="18"/>
      <c r="U26" s="28"/>
      <c r="V26" s="18"/>
      <c r="W26" s="18"/>
      <c r="X26" s="18"/>
      <c r="Y26" s="18"/>
      <c r="Z26" s="18"/>
    </row>
    <row r="27" spans="1:27" s="17" customFormat="1" ht="33.75" customHeight="1" x14ac:dyDescent="0.3">
      <c r="A27" s="37">
        <v>3</v>
      </c>
      <c r="B27" s="42" t="s">
        <v>14</v>
      </c>
      <c r="C27" s="75" t="s">
        <v>48</v>
      </c>
      <c r="D27" s="58">
        <v>254.1</v>
      </c>
      <c r="E27" s="78">
        <f>SUM(F27:O27)</f>
        <v>21</v>
      </c>
      <c r="F27" s="72">
        <v>7.8</v>
      </c>
      <c r="G27" s="73"/>
      <c r="H27" s="72">
        <v>5.44</v>
      </c>
      <c r="I27" s="73"/>
      <c r="J27" s="72">
        <v>4.78</v>
      </c>
      <c r="K27" s="82"/>
      <c r="L27" s="72">
        <v>1.55</v>
      </c>
      <c r="M27" s="82"/>
      <c r="N27" s="46">
        <v>1.43</v>
      </c>
      <c r="O27" s="46">
        <v>0</v>
      </c>
      <c r="P27" s="44">
        <f t="shared" ref="P27" si="5">D27*E27</f>
        <v>5336.0999999999995</v>
      </c>
      <c r="Q27" s="44">
        <f>P27*12</f>
        <v>64033.2</v>
      </c>
      <c r="R27" s="55"/>
      <c r="S27" s="55"/>
      <c r="T27" s="55"/>
      <c r="U27" s="56"/>
      <c r="V27" s="55"/>
      <c r="W27" s="55"/>
      <c r="X27" s="55"/>
      <c r="Y27" s="55"/>
      <c r="Z27" s="22"/>
    </row>
    <row r="28" spans="1:27" s="17" customFormat="1" ht="33.75" customHeight="1" x14ac:dyDescent="0.3">
      <c r="A28" s="37">
        <v>4</v>
      </c>
      <c r="B28" s="42" t="s">
        <v>14</v>
      </c>
      <c r="C28" s="76" t="s">
        <v>49</v>
      </c>
      <c r="D28" s="46">
        <v>254.1</v>
      </c>
      <c r="E28" s="78">
        <f t="shared" ref="E28:E33" si="6">SUM(F28:O28)</f>
        <v>21</v>
      </c>
      <c r="F28" s="72">
        <v>7.8</v>
      </c>
      <c r="G28" s="74"/>
      <c r="H28" s="72">
        <v>5.44</v>
      </c>
      <c r="I28" s="74"/>
      <c r="J28" s="87">
        <v>4.78</v>
      </c>
      <c r="K28" s="88"/>
      <c r="L28" s="87">
        <v>1.55</v>
      </c>
      <c r="M28" s="88"/>
      <c r="N28" s="89">
        <v>1.43</v>
      </c>
      <c r="O28" s="89">
        <v>0</v>
      </c>
      <c r="P28" s="44">
        <f t="shared" ref="P28:P29" si="7">D28*E28</f>
        <v>5336.0999999999995</v>
      </c>
      <c r="Q28" s="44">
        <f t="shared" ref="Q28:Q29" si="8">P28*12</f>
        <v>64033.2</v>
      </c>
      <c r="R28" s="18"/>
      <c r="S28" s="18"/>
      <c r="T28" s="18"/>
      <c r="U28" s="28"/>
      <c r="V28" s="18"/>
      <c r="W28" s="18"/>
      <c r="X28" s="18"/>
      <c r="Y28" s="18"/>
      <c r="Z28" s="22"/>
    </row>
    <row r="29" spans="1:27" s="17" customFormat="1" ht="33.75" customHeight="1" x14ac:dyDescent="0.3">
      <c r="A29" s="37">
        <v>5</v>
      </c>
      <c r="B29" s="42" t="s">
        <v>14</v>
      </c>
      <c r="C29" s="76" t="s">
        <v>50</v>
      </c>
      <c r="D29" s="46">
        <v>254.1</v>
      </c>
      <c r="E29" s="78">
        <f t="shared" si="6"/>
        <v>21</v>
      </c>
      <c r="F29" s="72">
        <v>7.8</v>
      </c>
      <c r="G29" s="74"/>
      <c r="H29" s="72">
        <v>5.44</v>
      </c>
      <c r="I29" s="74"/>
      <c r="J29" s="87">
        <v>4.78</v>
      </c>
      <c r="K29" s="88"/>
      <c r="L29" s="87">
        <v>1.55</v>
      </c>
      <c r="M29" s="88"/>
      <c r="N29" s="89">
        <v>1.43</v>
      </c>
      <c r="O29" s="89">
        <v>0</v>
      </c>
      <c r="P29" s="44">
        <f t="shared" si="7"/>
        <v>5336.0999999999995</v>
      </c>
      <c r="Q29" s="44">
        <f t="shared" si="8"/>
        <v>64033.2</v>
      </c>
      <c r="R29" s="18"/>
      <c r="S29" s="18"/>
      <c r="T29" s="18"/>
      <c r="U29" s="28"/>
      <c r="V29" s="18"/>
      <c r="W29" s="18"/>
      <c r="X29" s="18"/>
      <c r="Y29" s="18"/>
      <c r="Z29" s="22"/>
    </row>
    <row r="30" spans="1:27" s="17" customFormat="1" ht="33.75" customHeight="1" x14ac:dyDescent="0.3">
      <c r="A30" s="37"/>
      <c r="B30" s="45" t="s">
        <v>44</v>
      </c>
      <c r="C30" s="57"/>
      <c r="D30" s="90"/>
      <c r="E30" s="78"/>
      <c r="F30" s="91"/>
      <c r="G30" s="86"/>
      <c r="H30" s="91"/>
      <c r="I30" s="86"/>
      <c r="J30" s="91"/>
      <c r="K30" s="86"/>
      <c r="L30" s="91"/>
      <c r="M30" s="86"/>
      <c r="N30" s="90"/>
      <c r="O30" s="90"/>
      <c r="P30" s="44"/>
      <c r="Q30" s="44"/>
      <c r="R30" s="18"/>
      <c r="S30" s="18"/>
      <c r="T30" s="18"/>
      <c r="U30" s="28"/>
      <c r="V30" s="18"/>
      <c r="W30" s="18"/>
      <c r="X30" s="18"/>
      <c r="Y30" s="18"/>
      <c r="Z30" s="22"/>
    </row>
    <row r="31" spans="1:27" s="17" customFormat="1" ht="33.75" customHeight="1" x14ac:dyDescent="0.3">
      <c r="A31" s="37">
        <v>6</v>
      </c>
      <c r="B31" s="37" t="s">
        <v>14</v>
      </c>
      <c r="C31" s="43" t="s">
        <v>51</v>
      </c>
      <c r="D31" s="46">
        <v>1081</v>
      </c>
      <c r="E31" s="78">
        <f t="shared" si="6"/>
        <v>40.199999999999996</v>
      </c>
      <c r="F31" s="79">
        <v>7.56</v>
      </c>
      <c r="G31" s="81"/>
      <c r="H31" s="79">
        <v>8.3000000000000007</v>
      </c>
      <c r="I31" s="81"/>
      <c r="J31" s="79">
        <v>21.36</v>
      </c>
      <c r="K31" s="81"/>
      <c r="L31" s="79">
        <v>1.55</v>
      </c>
      <c r="M31" s="82"/>
      <c r="N31" s="44">
        <v>1.43</v>
      </c>
      <c r="O31" s="44">
        <v>0</v>
      </c>
      <c r="P31" s="44">
        <f t="shared" ref="P30:P31" si="9">D31*E31</f>
        <v>43456.2</v>
      </c>
      <c r="Q31" s="44">
        <f t="shared" ref="Q30:Q31" si="10">P31*12</f>
        <v>521474.39999999997</v>
      </c>
      <c r="R31" s="18"/>
      <c r="S31" s="18"/>
      <c r="T31" s="18"/>
      <c r="U31" s="28"/>
      <c r="V31" s="18"/>
      <c r="W31" s="18"/>
      <c r="X31" s="18"/>
      <c r="Y31" s="18"/>
      <c r="Z31" s="22"/>
    </row>
    <row r="32" spans="1:27" s="17" customFormat="1" ht="33.75" customHeight="1" x14ac:dyDescent="0.3">
      <c r="A32" s="37"/>
      <c r="B32" s="45" t="s">
        <v>45</v>
      </c>
      <c r="C32" s="57"/>
      <c r="D32" s="90"/>
      <c r="E32" s="78"/>
      <c r="F32" s="92"/>
      <c r="G32" s="93"/>
      <c r="H32" s="92"/>
      <c r="I32" s="93"/>
      <c r="J32" s="92"/>
      <c r="K32" s="93"/>
      <c r="L32" s="92"/>
      <c r="M32" s="93"/>
      <c r="N32" s="90"/>
      <c r="O32" s="90"/>
      <c r="P32" s="90"/>
      <c r="Q32" s="90"/>
      <c r="R32" s="18"/>
      <c r="S32" s="18"/>
      <c r="T32" s="18"/>
      <c r="U32" s="28"/>
      <c r="V32" s="18"/>
      <c r="W32" s="18"/>
      <c r="X32" s="18"/>
      <c r="Y32" s="18"/>
      <c r="Z32" s="22"/>
    </row>
    <row r="33" spans="1:26" s="17" customFormat="1" ht="31.5" customHeight="1" x14ac:dyDescent="0.3">
      <c r="A33" s="37">
        <v>2</v>
      </c>
      <c r="B33" s="37" t="s">
        <v>14</v>
      </c>
      <c r="C33" s="43" t="s">
        <v>52</v>
      </c>
      <c r="D33" s="44">
        <v>907.6</v>
      </c>
      <c r="E33" s="78">
        <f t="shared" si="6"/>
        <v>139.75</v>
      </c>
      <c r="F33" s="72">
        <v>16.690000000000001</v>
      </c>
      <c r="G33" s="73"/>
      <c r="H33" s="72">
        <v>21.01</v>
      </c>
      <c r="I33" s="73"/>
      <c r="J33" s="72">
        <v>100.5</v>
      </c>
      <c r="K33" s="82"/>
      <c r="L33" s="72">
        <v>1.55</v>
      </c>
      <c r="M33" s="82"/>
      <c r="N33" s="46">
        <v>0</v>
      </c>
      <c r="O33" s="46">
        <v>0</v>
      </c>
      <c r="P33" s="44">
        <f>D33*E33</f>
        <v>126837.1</v>
      </c>
      <c r="Q33" s="44">
        <f t="shared" ref="Q33" si="11">P33*12</f>
        <v>1522045.2000000002</v>
      </c>
      <c r="R33" s="18"/>
      <c r="S33" s="18"/>
      <c r="T33" s="18"/>
      <c r="U33" s="28"/>
      <c r="V33" s="18"/>
      <c r="W33" s="18"/>
      <c r="X33" s="18"/>
      <c r="Y33" s="18"/>
      <c r="Z33" s="22"/>
    </row>
    <row r="34" spans="1:26" ht="18.75" x14ac:dyDescent="0.3">
      <c r="A34" s="47"/>
      <c r="B34" s="47"/>
      <c r="C34" s="48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spans="1:26" ht="18.75" x14ac:dyDescent="0.3">
      <c r="A35" s="47"/>
      <c r="B35" s="47"/>
      <c r="C35" s="48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spans="1:26" ht="18.75" x14ac:dyDescent="0.3">
      <c r="A36" s="47"/>
      <c r="B36" s="47"/>
      <c r="C36" s="48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spans="1:26" ht="18.75" x14ac:dyDescent="0.3">
      <c r="A37" s="47"/>
      <c r="B37" s="47"/>
      <c r="C37" s="48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spans="1:26" ht="18.75" x14ac:dyDescent="0.3">
      <c r="A38" s="47"/>
      <c r="B38" s="47"/>
      <c r="C38" s="48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spans="1:26" ht="18.75" x14ac:dyDescent="0.3">
      <c r="A39" s="47"/>
      <c r="B39" s="47"/>
      <c r="C39" s="48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spans="1:26" ht="18.75" x14ac:dyDescent="0.3">
      <c r="A40" s="47"/>
      <c r="B40" s="47"/>
      <c r="C40" s="48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spans="1:26" ht="18.75" x14ac:dyDescent="0.3">
      <c r="A41" s="47"/>
      <c r="B41" s="47"/>
      <c r="C41" s="48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spans="1:26" ht="18.75" x14ac:dyDescent="0.3">
      <c r="A42" s="47"/>
      <c r="B42" s="47"/>
      <c r="C42" s="48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spans="1:26" ht="18.75" x14ac:dyDescent="0.3">
      <c r="A43" s="47"/>
      <c r="B43" s="47"/>
      <c r="C43" s="48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spans="1:26" ht="18.75" x14ac:dyDescent="0.3">
      <c r="A44" s="47"/>
      <c r="B44" s="47"/>
      <c r="C44" s="48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spans="1:26" ht="18.75" x14ac:dyDescent="0.3">
      <c r="A45" s="47"/>
      <c r="B45" s="47"/>
      <c r="C45" s="48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spans="1:26" ht="18.75" x14ac:dyDescent="0.3">
      <c r="A46" s="47"/>
      <c r="B46" s="47"/>
      <c r="C46" s="48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spans="1:26" ht="18.75" x14ac:dyDescent="0.3">
      <c r="A47" s="47"/>
      <c r="B47" s="47"/>
      <c r="C47" s="48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spans="1:26" ht="18.75" x14ac:dyDescent="0.3">
      <c r="A48" s="47"/>
      <c r="B48" s="47"/>
      <c r="C48" s="48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spans="1:17" ht="18.75" x14ac:dyDescent="0.3">
      <c r="A49" s="47"/>
      <c r="B49" s="47"/>
      <c r="C49" s="48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spans="1:17" ht="18.75" x14ac:dyDescent="0.3">
      <c r="A50" s="47"/>
      <c r="B50" s="47"/>
      <c r="C50" s="48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spans="1:17" ht="18.75" x14ac:dyDescent="0.3">
      <c r="A51" s="47"/>
      <c r="B51" s="47"/>
      <c r="C51" s="48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spans="1:17" ht="18.75" x14ac:dyDescent="0.3">
      <c r="A52" s="47"/>
      <c r="B52" s="47"/>
      <c r="C52" s="48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spans="1:17" ht="18.75" x14ac:dyDescent="0.3">
      <c r="A53" s="47"/>
      <c r="B53" s="47"/>
      <c r="C53" s="48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spans="1:17" ht="18.75" x14ac:dyDescent="0.3">
      <c r="A54" s="47"/>
      <c r="B54" s="47"/>
      <c r="C54" s="48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spans="1:17" ht="18.75" x14ac:dyDescent="0.3">
      <c r="A55" s="47"/>
      <c r="B55" s="47"/>
      <c r="C55" s="48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spans="1:17" ht="18.75" x14ac:dyDescent="0.3">
      <c r="A56" s="47"/>
      <c r="B56" s="47"/>
      <c r="C56" s="48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spans="1:17" ht="18.75" x14ac:dyDescent="0.3">
      <c r="A57" s="47"/>
      <c r="B57" s="47"/>
      <c r="C57" s="48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</row>
  </sheetData>
  <mergeCells count="54">
    <mergeCell ref="L31:M31"/>
    <mergeCell ref="L25:M25"/>
    <mergeCell ref="J33:K33"/>
    <mergeCell ref="L33:M33"/>
    <mergeCell ref="J30:K30"/>
    <mergeCell ref="L30:M30"/>
    <mergeCell ref="H33:I33"/>
    <mergeCell ref="F27:G27"/>
    <mergeCell ref="H27:I27"/>
    <mergeCell ref="J27:K27"/>
    <mergeCell ref="L27:M27"/>
    <mergeCell ref="H28:I28"/>
    <mergeCell ref="F28:G28"/>
    <mergeCell ref="J28:K28"/>
    <mergeCell ref="L28:M28"/>
    <mergeCell ref="F29:G29"/>
    <mergeCell ref="H29:I29"/>
    <mergeCell ref="J29:K29"/>
    <mergeCell ref="L29:M29"/>
    <mergeCell ref="F33:G33"/>
    <mergeCell ref="F30:G30"/>
    <mergeCell ref="H30:I30"/>
    <mergeCell ref="L26:M26"/>
    <mergeCell ref="J26:K26"/>
    <mergeCell ref="H26:I26"/>
    <mergeCell ref="F26:G26"/>
    <mergeCell ref="L24:M24"/>
    <mergeCell ref="F31:G31"/>
    <mergeCell ref="H31:I31"/>
    <mergeCell ref="J22:K22"/>
    <mergeCell ref="J23:K23"/>
    <mergeCell ref="F22:G22"/>
    <mergeCell ref="F23:G23"/>
    <mergeCell ref="F25:G25"/>
    <mergeCell ref="J24:K24"/>
    <mergeCell ref="H25:I25"/>
    <mergeCell ref="F24:G24"/>
    <mergeCell ref="H24:I24"/>
    <mergeCell ref="J25:K25"/>
    <mergeCell ref="J31:K31"/>
    <mergeCell ref="A20:A21"/>
    <mergeCell ref="B20:B21"/>
    <mergeCell ref="C20:C21"/>
    <mergeCell ref="D20:D21"/>
    <mergeCell ref="F21:G21"/>
    <mergeCell ref="L22:M22"/>
    <mergeCell ref="L23:M23"/>
    <mergeCell ref="H22:I22"/>
    <mergeCell ref="H23:I23"/>
    <mergeCell ref="E20:E21"/>
    <mergeCell ref="F20:O20"/>
    <mergeCell ref="H21:I21"/>
    <mergeCell ref="J21:K21"/>
    <mergeCell ref="L21:M21"/>
  </mergeCells>
  <pageMargins left="0.19685039370078741" right="0.19685039370078741" top="0.19685039370078741" bottom="0.19685039370078741" header="0.31496062992125984" footer="0.19685039370078741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Орлов Алексей Анатольевич</dc:creator>
  <cp:lastModifiedBy>Борискина Галина Николаевна</cp:lastModifiedBy>
  <cp:lastPrinted>2017-08-03T06:48:54Z</cp:lastPrinted>
  <dcterms:created xsi:type="dcterms:W3CDTF">2015-06-01T10:16:38Z</dcterms:created>
  <dcterms:modified xsi:type="dcterms:W3CDTF">2017-08-03T06:49:12Z</dcterms:modified>
</cp:coreProperties>
</file>